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8.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Override PartName="/xl/comments8.xml" ContentType="application/vnd.openxmlformats-officedocument.spreadsheetml.comments+xml"/>
  <Override PartName="/xl/drawings/vmlDrawing1.vml" ContentType="application/vnd.openxmlformats-officedocument.vmlDrawing"/>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riteresNotes" sheetId="1" state="visible" r:id="rId2"/>
    <sheet name="ListeChamps" sheetId="2" state="visible" r:id="rId3"/>
    <sheet name="mammiferes" sheetId="3" state="visible" r:id="rId4"/>
    <sheet name="chiropteres" sheetId="4" state="visible" r:id="rId5"/>
    <sheet name="amphibiens" sheetId="5" state="visible" r:id="rId6"/>
    <sheet name="reptiles" sheetId="6" state="visible" r:id="rId7"/>
    <sheet name="oiseaux_nicheurs" sheetId="7" state="visible" r:id="rId8"/>
    <sheet name="poissons" sheetId="8" state="visible" r:id="rId9"/>
    <sheet name="insectes" sheetId="9" state="visible" r:id="rId10"/>
  </sheets>
  <definedNames>
    <definedName function="false" hidden="false" localSheetId="3" name="_xlnm.Print_Area" vbProcedure="false">chiropteres!$A$1:$AR$33</definedName>
    <definedName function="false" hidden="false" localSheetId="3" name="_xlnm.Print_Titles" vbProcedure="false">chiropteres!$1:$1</definedName>
    <definedName function="false" hidden="false" localSheetId="8" name="_xlnm.Print_Area" vbProcedure="false">insectes!$A$1:$AP$32</definedName>
    <definedName function="false" hidden="false" localSheetId="8" name="_xlnm.Print_Titles" vbProcedure="false">insectes!$1:$1</definedName>
    <definedName function="false" hidden="false" localSheetId="2" name="_xlnm.Print_Area" vbProcedure="false">mammiferes!$A$1:$AS$58</definedName>
    <definedName function="false" hidden="false" localSheetId="2" name="_xlnm.Print_Titles" vbProcedure="false">mammiferes!$1:$1</definedName>
    <definedName function="false" hidden="false" localSheetId="6" name="_xlnm.Print_Area" vbProcedure="false">oiseaux_nicheurs!$A$1:$AS$244</definedName>
    <definedName function="false" hidden="false" localSheetId="6" name="_xlnm.Print_Titles" vbProcedure="false">oiseaux_nicheurs!$1:$1</definedName>
    <definedName function="false" hidden="false" localSheetId="7" name="_xlnm.Print_Area" vbProcedure="false">poissons!$A$1:$AS$78</definedName>
    <definedName function="false" hidden="false" localSheetId="7" name="_xlnm.Print_Titles" vbProcedure="false">poissons!$1:$1</definedName>
    <definedName function="false" hidden="false" localSheetId="5" name="_xlnm.Print_Area" vbProcedure="false">reptiles!$A$1:$AR$29</definedName>
    <definedName function="false" hidden="false" localSheetId="5" name="_xlnm.Print_Titles" vbProcedure="false">reptiles!$1:$1</definedName>
  </definedNames>
  <calcPr iterateCount="100" refMode="A1" iterate="false" iterateDelta="0.001"/>
  <extLst>
    <ext xmlns:loext="http://schemas.libreoffice.org/" uri="{7626C862-2A13-11E5-B345-FEFF819CDC9F}">
      <loext:extCalcPr stringRefSyntax="ExcelA1"/>
    </ext>
  </extLst>
</workbook>
</file>

<file path=xl/comments8.xml><?xml version="1.0" encoding="utf-8"?>
<comments xmlns="http://schemas.openxmlformats.org/spreadsheetml/2006/main" xmlns:xdr="http://schemas.openxmlformats.org/drawingml/2006/spreadsheetDrawing">
  <authors>
    <author>L.DS.</author>
  </authors>
  <commentList>
    <comment ref="AH26" authorId="0">
      <text>
        <r>
          <rPr>
            <b val="true"/>
            <sz val="9"/>
            <color rgb="FF000000"/>
            <rFont val="Arial"/>
            <family val="2"/>
          </rPr>
          <t xml:space="preserve">Sylvain Richard:
</t>
        </r>
        <r>
          <rPr>
            <sz val="9"/>
            <color rgb="FF000000"/>
            <rFont val="Arial"/>
            <family val="2"/>
          </rPr>
          <t xml:space="preserve">données de B. barbatula sur aire de répartition de B. quignardi</t>
        </r>
      </text>
    </comment>
  </commentList>
</comments>
</file>

<file path=xl/sharedStrings.xml><?xml version="1.0" encoding="utf-8"?>
<sst xmlns="http://schemas.openxmlformats.org/spreadsheetml/2006/main" count="8167" uniqueCount="2306">
  <si>
    <t xml:space="preserve">Notes correspondantes              </t>
  </si>
  <si>
    <t xml:space="preserve">vide</t>
  </si>
  <si>
    <t xml:space="preserve">Critères</t>
  </si>
  <si>
    <t xml:space="preserve">Protection 
Juridique</t>
  </si>
  <si>
    <t xml:space="preserve">ProtectionFrance</t>
  </si>
  <si>
    <t xml:space="preserve">Niveau de protection de l’espèce en France</t>
  </si>
  <si>
    <t xml:space="preserve">espèce non protégée</t>
  </si>
  <si>
    <t xml:space="preserve">protection spécimens</t>
  </si>
  <si>
    <t xml:space="preserve">protection habitat +
Spécimens</t>
  </si>
  <si>
    <t xml:space="preserve">vertébrés menacés extinction</t>
  </si>
  <si>
    <t xml:space="preserve">ProtectionEurope</t>
  </si>
  <si>
    <t xml:space="preserve">Niveau de protection de l’espèce en Europe 
Natura 2000 : DO et DHFF</t>
  </si>
  <si>
    <t xml:space="preserve">espèce non listée DHFF ou
DO</t>
  </si>
  <si>
    <t xml:space="preserve">annexe IV seul ou annexe II
Seul</t>
  </si>
  <si>
    <t xml:space="preserve">annexe I DO ou annexe II et
IV DHFF</t>
  </si>
  <si>
    <t xml:space="preserve">prioritaire DHFF</t>
  </si>
  <si>
    <t xml:space="preserve">Responsabilité</t>
  </si>
  <si>
    <t xml:space="preserve">DeterminantZnieffLR</t>
  </si>
  <si>
    <t xml:space="preserve">Statut de l’espèce pour déterminer les 
ZNIEFF en ex Languedoc-Roussillon</t>
  </si>
  <si>
    <t xml:space="preserve">espèce décrite après les Znieff</t>
  </si>
  <si>
    <t xml:space="preserve">non retenue</t>
  </si>
  <si>
    <t xml:space="preserve">remarquable</t>
  </si>
  <si>
    <t xml:space="preserve">déterminante à critères</t>
  </si>
  <si>
    <t xml:space="preserve">déterminante stricte</t>
  </si>
  <si>
    <t xml:space="preserve">DeterminantZnieffMP</t>
  </si>
  <si>
    <t xml:space="preserve">Statut de l’espèce pour déterminer les 
ZNIEFF en ex Midi-Pyrénées</t>
  </si>
  <si>
    <t xml:space="preserve">déterminante avec cortège d’espèces</t>
  </si>
  <si>
    <t xml:space="preserve">ListeRougeUICNFrance
ListeRougeUICNLR
ListeRougeUICNMP
ListeRougeUICNOcc</t>
  </si>
  <si>
    <t xml:space="preserve">Statut de menace de l’espèce sur les 
listes rouges UICN en 
France, Languedoc-Roussillon, 
Midi-Pyrénées, Occitanie</t>
  </si>
  <si>
    <t xml:space="preserve">NE, NA, DD, 
Pas de liste rouge</t>
  </si>
  <si>
    <t xml:space="preserve">LC</t>
  </si>
  <si>
    <t xml:space="preserve">NT</t>
  </si>
  <si>
    <t xml:space="preserve">VU</t>
  </si>
  <si>
    <t xml:space="preserve">EN, CR</t>
  </si>
  <si>
    <t xml:space="preserve">PNA</t>
  </si>
  <si>
    <t xml:space="preserve">statut de l’espèce pour les PNA</t>
  </si>
  <si>
    <t xml:space="preserve">pas de PNA</t>
  </si>
  <si>
    <t xml:space="preserve">PNA multi-espèces</t>
  </si>
  <si>
    <t xml:space="preserve">PNA mono-spécifique</t>
  </si>
  <si>
    <t xml:space="preserve">ResponsabiliteOcc</t>
  </si>
  <si>
    <t xml:space="preserve">niveau de Responsabilité régionale 
Pour la conservation de l’espèce en Occitanie</t>
  </si>
  <si>
    <t xml:space="preserve">faible</t>
  </si>
  <si>
    <t xml:space="preserve">modérée</t>
  </si>
  <si>
    <t xml:space="preserve">forte</t>
  </si>
  <si>
    <t xml:space="preserve">très forte</t>
  </si>
  <si>
    <t xml:space="preserve">Pour les mammifères, oiseaux, </t>
  </si>
  <si>
    <t xml:space="preserve">responsabilité pour la conservation
de l’espèce 
Dans 1 région
Biogéographique</t>
  </si>
  <si>
    <t xml:space="preserve">25 à 50 % aire
distribution ou effectifs Français</t>
  </si>
  <si>
    <t xml:space="preserve">&gt;10% aire distribution mondiale ou Européenne 
ou &gt; 50% aire
Française</t>
  </si>
  <si>
    <t xml:space="preserve">Pour les poissons et invertébrés</t>
  </si>
  <si>
    <t xml:space="preserve">&gt;50 % aire distribution ou effectifs Français</t>
  </si>
  <si>
    <t xml:space="preserve">&gt;50% aire
distribution ou 
Effectifs mondiaux</t>
  </si>
  <si>
    <t xml:space="preserve">Sensibilité 
Écologique</t>
  </si>
  <si>
    <t xml:space="preserve">AireRepartition</t>
  </si>
  <si>
    <t xml:space="preserve">Taille de l’aire de répartition de l’espèce</t>
  </si>
  <si>
    <t xml:space="preserve">paléarctique ou monde</t>
  </si>
  <si>
    <t xml:space="preserve">paléarctique occidental</t>
  </si>
  <si>
    <t xml:space="preserve">Méditerranée ou Europe
Occidentale</t>
  </si>
  <si>
    <t xml:space="preserve">France</t>
  </si>
  <si>
    <t xml:space="preserve">AmplitudeEcologique</t>
  </si>
  <si>
    <t xml:space="preserve">Amplitude écologique de l’espèce 
Par rapport à ses habitats</t>
  </si>
  <si>
    <t xml:space="preserve">large</t>
  </si>
  <si>
    <t xml:space="preserve">restreinte</t>
  </si>
  <si>
    <t xml:space="preserve">très restreinte</t>
  </si>
  <si>
    <t xml:space="preserve">Effectifs</t>
  </si>
  <si>
    <t xml:space="preserve">Niveau de rareté / abondance des 
Effectifs de l’espèce (national)</t>
  </si>
  <si>
    <t xml:space="preserve">inconnu</t>
  </si>
  <si>
    <t xml:space="preserve">très commune, effectifs
Importants</t>
  </si>
  <si>
    <t xml:space="preserve">fréquente Europe et France,
effectifs abondants</t>
  </si>
  <si>
    <t xml:space="preserve">bien représentée Europe et
France, sans être abondante</t>
  </si>
  <si>
    <t xml:space="preserve">rare Europe et France,
effectifs faibles</t>
  </si>
  <si>
    <t xml:space="preserve">très rare Europe et France,
effectifs très faibles</t>
  </si>
  <si>
    <t xml:space="preserve">DynPop</t>
  </si>
  <si>
    <t xml:space="preserve">Tendance de population connue de l’espèce 
(régional si connu, ou national)</t>
  </si>
  <si>
    <t xml:space="preserve">en expansion</t>
  </si>
  <si>
    <t xml:space="preserve">stable</t>
  </si>
  <si>
    <t xml:space="preserve">régression lente</t>
  </si>
  <si>
    <t xml:space="preserve">forte régression</t>
  </si>
  <si>
    <t xml:space="preserve">disparu d’une grande partie de son aire
d’origine</t>
  </si>
  <si>
    <t xml:space="preserve"> Nom de Champ</t>
  </si>
  <si>
    <t xml:space="preserve">Signification</t>
  </si>
  <si>
    <t xml:space="preserve">Affiché / masqué</t>
  </si>
  <si>
    <t xml:space="preserve">Abréviations utilisées</t>
  </si>
  <si>
    <t xml:space="preserve">cd_ref</t>
  </si>
  <si>
    <t xml:space="preserve">Code de référence du taxon (taxref)</t>
  </si>
  <si>
    <t xml:space="preserve">Affiché</t>
  </si>
  <si>
    <t xml:space="preserve">PresenceLR</t>
  </si>
  <si>
    <t xml:space="preserve">Présence de l’espèce en ex Languedoc-Roussillon : départements 11, 30, 34, 48 ou 66</t>
  </si>
  <si>
    <t xml:space="preserve">PresenceMP</t>
  </si>
  <si>
    <t xml:space="preserve">Présence de l’espèce en ex Midi-Pyrénées : départements 09, 12, 31, 32, 46, 66, 81 ou 82</t>
  </si>
  <si>
    <t xml:space="preserve">NomScientifique</t>
  </si>
  <si>
    <t xml:space="preserve">Nom scientifique de l’espèce (taxref)</t>
  </si>
  <si>
    <t xml:space="preserve">NomCommun</t>
  </si>
  <si>
    <t xml:space="preserve">Noms communs de l’espèce (taxref)</t>
  </si>
  <si>
    <t xml:space="preserve">NomComplet</t>
  </si>
  <si>
    <t xml:space="preserve">Nom complet de l’espèce (taxref)</t>
  </si>
  <si>
    <t xml:space="preserve">ResponsabiliteLR</t>
  </si>
  <si>
    <t xml:space="preserve">Responsabilité régionale pour la conservation de l’espèce en ex LR</t>
  </si>
  <si>
    <t xml:space="preserve">Masqué</t>
  </si>
  <si>
    <t xml:space="preserve">Responsabilité régionale pour la conservation de l’espèce en Occitanie</t>
  </si>
  <si>
    <t xml:space="preserve">Statut de l’espèce pour déterminer les ZNIEFF en ex LR</t>
  </si>
  <si>
    <t xml:space="preserve">Statut de l’espèce pour déterminer les ZNIEFF en ex MP</t>
  </si>
  <si>
    <t xml:space="preserve">ListeRougeUICNFrance</t>
  </si>
  <si>
    <t xml:space="preserve">Statut de menace de l’espèce sur la liste rouge UICN en France</t>
  </si>
  <si>
    <t xml:space="preserve">Cf listes rouges UICN</t>
  </si>
  <si>
    <t xml:space="preserve">ListeRougeUICNLR</t>
  </si>
  <si>
    <t xml:space="preserve">Statut de menace de l’espèce sur la liste rouge UICN en ex LR</t>
  </si>
  <si>
    <t xml:space="preserve">Masqué si liste rouge inexistante</t>
  </si>
  <si>
    <t xml:space="preserve">ListeRougeUICNMP</t>
  </si>
  <si>
    <t xml:space="preserve">Statut de menace de l’espèce sur la liste rouge UICN en ex MP</t>
  </si>
  <si>
    <t xml:space="preserve">ListeRougeUICNOcc</t>
  </si>
  <si>
    <t xml:space="preserve">Statut de menace de l’espèce sur la liste rouge UICN en Occitanie</t>
  </si>
  <si>
    <t xml:space="preserve">Espèce bénéficiant d’un PNA</t>
  </si>
  <si>
    <t xml:space="preserve">Statut de protection national</t>
  </si>
  <si>
    <t xml:space="preserve">Ext : vertébré menacé d’extinction
Spec : protection des spécimens
Hab : protection des habitats
Oeufs : protection des œufs et pontes</t>
  </si>
  <si>
    <t xml:space="preserve">Statut de protection au titre des directives Natura 2000 : DO et DHFF</t>
  </si>
  <si>
    <t xml:space="preserve">Sites : espèce pour lesquels des sites Natura 2000 doivent être désignés
Prioritaire : espèce prioritaire (DHFF)
Spp : espèce devant être protégée strictement</t>
  </si>
  <si>
    <t xml:space="preserve">numProtectionFrance</t>
  </si>
  <si>
    <t xml:space="preserve">Traduction chiffrée (0-4) du niveau de protection de l’espèce en France / ProtectionFrance</t>
  </si>
  <si>
    <t xml:space="preserve">numProtectionEurope</t>
  </si>
  <si>
    <t xml:space="preserve">Traduction chiffrée (0-4) du niveau de protection de l’espèce en Europe / ProtectionEurope</t>
  </si>
  <si>
    <t xml:space="preserve">numDeterminantZnieffLR</t>
  </si>
  <si>
    <t xml:space="preserve">Traduction chiffrée (0-4) du statut de l’espèce pour les Znieff en ex LR / DeterminantZnieffLR</t>
  </si>
  <si>
    <t xml:space="preserve">numDeterminantZnieffMP</t>
  </si>
  <si>
    <t xml:space="preserve">Traduction chiffrée (0-4) du statut de l’espèce pour les Znieff en ex MP / DeterminantZnieffMP</t>
  </si>
  <si>
    <t xml:space="preserve">moyDeterminantZnieffOcc</t>
  </si>
  <si>
    <t xml:space="preserve">Moyenne simple (numDeterminantZnieffLR ; numDeterminantZnieffMP)</t>
  </si>
  <si>
    <t xml:space="preserve">numListeRougeUICNFrance</t>
  </si>
  <si>
    <t xml:space="preserve">Traduction chiffrée (0-4) du statut de l’espèce sur la liste rouge UICN France / ListeRougeUICNFrance</t>
  </si>
  <si>
    <t xml:space="preserve">numListeRougeUICNLR</t>
  </si>
  <si>
    <t xml:space="preserve">Traduction chiffrée (0-4) du statut de l’espèce sur la liste rouge UICN LR  / ListeRougeUICNLR</t>
  </si>
  <si>
    <t xml:space="preserve">numListeRougeUICNMP</t>
  </si>
  <si>
    <t xml:space="preserve">Traduction chiffrée (0-4) du statut de l’espèce sur la liste rouge UICN MP  / ListeRougeUICNMP</t>
  </si>
  <si>
    <t xml:space="preserve">moyListeRougeUICNOcc</t>
  </si>
  <si>
    <t xml:space="preserve">Traduction chiffrée (0-4) du statut de l’espèce sur la liste rouge UICN Occitanie  / ListeRougeUICNOcc si existante, ou moyenne simple (numListeRougeUICNLR, numListeRougeUICNMP) si existantes, sinon champ vide</t>
  </si>
  <si>
    <t xml:space="preserve">Masqué si listes rouges inexistantes</t>
  </si>
  <si>
    <t xml:space="preserve">numPNA</t>
  </si>
  <si>
    <t xml:space="preserve">Traduction chiffrée (0-4) du statut de l’espèce pour les PNA / PNA</t>
  </si>
  <si>
    <t xml:space="preserve">numResponsabiliteOcc</t>
  </si>
  <si>
    <t xml:space="preserve">Traduction chiffrée (0-4) du niveau de Responsabilité pour la conservation de l’espèce en Occitanie / ResponsabiliteOcc</t>
  </si>
  <si>
    <t xml:space="preserve">numAireRepartition</t>
  </si>
  <si>
    <t xml:space="preserve">Traduction chiffrée (0-4) de la taille de l’aire de répartition de l’espèce</t>
  </si>
  <si>
    <t xml:space="preserve">numAmplitudeEcologique</t>
  </si>
  <si>
    <t xml:space="preserve">Traduction chiffrée (0-4) de l’amplitude écologique de l’espèce</t>
  </si>
  <si>
    <t xml:space="preserve">numEffectifs</t>
  </si>
  <si>
    <t xml:space="preserve">Traduction chiffrée (0-4) du niveau de rareté / abondance des effectifs de l’espèce (national)</t>
  </si>
  <si>
    <t xml:space="preserve">numDynPop</t>
  </si>
  <si>
    <t xml:space="preserve">Traduction chiffrée (0-4) des tendances de population connues de l’espèce (régional si connu, ou national)</t>
  </si>
  <si>
    <t xml:space="preserve">Remarques</t>
  </si>
  <si>
    <t xml:space="preserve">Remarques libres</t>
  </si>
  <si>
    <t xml:space="preserve">OrigineNotesSensibilite</t>
  </si>
  <si>
    <t xml:space="preserve">Auteur(s) de l’évaluation des champs numAireRepartition, numAmplitudeEcologique, numEffectifs, numDynPop</t>
  </si>
  <si>
    <t xml:space="preserve">COLL : experts multiples CSRPN et SINP
N2000 : experts ayant évalué l’espèce pour Natura 2000 en ex LR
LDS : Luis De Sousa – Dreal
GCLR : Groupe chiroptère LR
SR : Sylvain Richard ONEMA LR</t>
  </si>
  <si>
    <t xml:space="preserve">CodeEspece</t>
  </si>
  <si>
    <t xml:space="preserve">Abréviation du nom scientifique de l’espèce formé des 3 initiales du nom de genre + 3 initiales du nom d’espèce</t>
  </si>
  <si>
    <t xml:space="preserve">MoyProtectionJuridique</t>
  </si>
  <si>
    <t xml:space="preserve">moyenne simple (numProtectionFrance, numProtectionEurope)</t>
  </si>
  <si>
    <t xml:space="preserve">MoyCriteresResponsabilite</t>
  </si>
  <si>
    <t xml:space="preserve">moyenne simple (moyDeterminantZnieffOcc, numListeRougeUICNFrance, moyListeRougeUICNOcc, numPNA, numResponsabiliteOcc)</t>
  </si>
  <si>
    <t xml:space="preserve">MoyCriteresSensibilite</t>
  </si>
  <si>
    <t xml:space="preserve">moyenne simple (numAireRepartition, numAmplitudeEcologique, numEffectifs, (numDynPop)x2)</t>
  </si>
  <si>
    <t xml:space="preserve">SumMoyRespSens</t>
  </si>
  <si>
    <t xml:space="preserve">Somme (MoyCriteresResponsabilite, MoyCriteresSensibilite)</t>
  </si>
  <si>
    <t xml:space="preserve">EnjeuRegionalBrut</t>
  </si>
  <si>
    <t xml:space="preserve">Niveau d’enjeu régional en fonction de SumMoyRespSens par rapport aux seuils (cf méthodo)</t>
  </si>
  <si>
    <t xml:space="preserve">REEX : Eteint en région ; 
REDH : Rédhibitoire ; 
TRFO : Très Fort ; 
FORT : Fort ; 
MODE : Modéré ; 
FAIB : Faible ; 
NH : Non hiérarchisé ; 
INTR : Introduit</t>
  </si>
  <si>
    <t xml:space="preserve">EnjeuRegionalPossible</t>
  </si>
  <si>
    <t xml:space="preserve">Niveau d’enjeu régional possible en prenant en compte MoyProtectionJuridique lorsque SumMoyRespSens +- 10 % seuils</t>
  </si>
  <si>
    <t xml:space="preserve">EnjeuRegionalOcc</t>
  </si>
  <si>
    <t xml:space="preserve">Niveau d’enjeu régional retenu à dire d’expert entre EnjeuRegionalBrut et EnjeuRegionalPossible</t>
  </si>
  <si>
    <t xml:space="preserve">EnjeuRegionalLR(mem)</t>
  </si>
  <si>
    <t xml:space="preserve">Niveau d’enjeu régional établi en Ex LR en 2013 ( pour mémoire)</t>
  </si>
  <si>
    <t xml:space="preserve">RaisonChgtEnjeuLR_Occ</t>
  </si>
  <si>
    <t xml:space="preserve">Si changement de niveau d’enjeu entre EnjeuRegionalOcc et EnjeuRegionalLR, critères ayant évolué</t>
  </si>
  <si>
    <t xml:space="preserve">Masqué si non renseigné</t>
  </si>
  <si>
    <t xml:space="preserve">TRI</t>
  </si>
  <si>
    <t xml:space="preserve">Champ numérique pour trier les espèces évaluées &amp; non évaluées par niveau d’enjeu</t>
  </si>
  <si>
    <t xml:space="preserve">Ordre</t>
  </si>
  <si>
    <t xml:space="preserve">Ordre auquel appartient l’espèce (insectes uniquement)</t>
  </si>
  <si>
    <t xml:space="preserve">NON</t>
  </si>
  <si>
    <t xml:space="preserve">EX</t>
  </si>
  <si>
    <t xml:space="preserve">Mustela lutreola</t>
  </si>
  <si>
    <t xml:space="preserve">Vison d’Europe, Vison</t>
  </si>
  <si>
    <t xml:space="preserve">Mustela vison Schreber, 1777</t>
  </si>
  <si>
    <t xml:space="preserve">CR</t>
  </si>
  <si>
    <t xml:space="preserve">*</t>
  </si>
  <si>
    <t xml:space="preserve">Ext</t>
  </si>
  <si>
    <t xml:space="preserve">Sites+Spp</t>
  </si>
  <si>
    <t xml:space="preserve">éteinte en Occitanie ou jamais présente ?</t>
  </si>
  <si>
    <t xml:space="preserve">COLL</t>
  </si>
  <si>
    <t xml:space="preserve">MUSLUT</t>
  </si>
  <si>
    <t xml:space="preserve">REEX</t>
  </si>
  <si>
    <t xml:space="preserve">NE</t>
  </si>
  <si>
    <t xml:space="preserve">OUI</t>
  </si>
  <si>
    <t xml:space="preserve">Galemys pyrenaicus</t>
  </si>
  <si>
    <t xml:space="preserve">Desman des Pyrénées</t>
  </si>
  <si>
    <t xml:space="preserve">Galemys pyrenaicus (E. Geoffroy, 1811)</t>
  </si>
  <si>
    <t xml:space="preserve"> Déterminante stricte</t>
  </si>
  <si>
    <t xml:space="preserve">Spec+Hab</t>
  </si>
  <si>
    <t xml:space="preserve">N2000</t>
  </si>
  <si>
    <t xml:space="preserve">GALPYR</t>
  </si>
  <si>
    <t xml:space="preserve">TRFO</t>
  </si>
  <si>
    <t xml:space="preserve">Ursus arctos</t>
  </si>
  <si>
    <t xml:space="preserve">Ours brun, Ours</t>
  </si>
  <si>
    <t xml:space="preserve">Ursus arctos Linnaeus, 1758</t>
  </si>
  <si>
    <t xml:space="preserve"> Déterminante à critères</t>
  </si>
  <si>
    <t xml:space="preserve">déterminante à critère</t>
  </si>
  <si>
    <t xml:space="preserve">Prioritaire</t>
  </si>
  <si>
    <t xml:space="preserve">URSARC</t>
  </si>
  <si>
    <t xml:space="preserve">EXCE</t>
  </si>
  <si>
    <t xml:space="preserve">61100</t>
  </si>
  <si>
    <t xml:space="preserve">Capra pyrenaica</t>
  </si>
  <si>
    <t xml:space="preserve">Bouquetin des Pyrénées Bouquetin ibérique</t>
  </si>
  <si>
    <t xml:space="preserve">Capra pyrenaica Schinz, 1838</t>
  </si>
  <si>
    <t xml:space="preserve">éteint</t>
  </si>
  <si>
    <t xml:space="preserve">EN</t>
  </si>
  <si>
    <t xml:space="preserve">espèce réintroduite</t>
  </si>
  <si>
    <t xml:space="preserve">lds</t>
  </si>
  <si>
    <t xml:space="preserve">CAPPYR</t>
  </si>
  <si>
    <t xml:space="preserve">60119</t>
  </si>
  <si>
    <t xml:space="preserve">Neomys anomalus</t>
  </si>
  <si>
    <t xml:space="preserve">Crossope de Miller, Musaraigne de Miller</t>
  </si>
  <si>
    <t xml:space="preserve">Neomys anomalus Cabrera, 1907</t>
  </si>
  <si>
    <t xml:space="preserve">manque de données</t>
  </si>
  <si>
    <t xml:space="preserve">NEOANO</t>
  </si>
  <si>
    <t xml:space="preserve">FORT</t>
  </si>
  <si>
    <t xml:space="preserve">MODE</t>
  </si>
  <si>
    <t xml:space="preserve">Felis silvestris</t>
  </si>
  <si>
    <t xml:space="preserve">Chat sauvage, Chat forestier</t>
  </si>
  <si>
    <t xml:space="preserve">Felis silvestris Schreber, 1775</t>
  </si>
  <si>
    <t xml:space="preserve">Spp</t>
  </si>
  <si>
    <t xml:space="preserve">FELSIL</t>
  </si>
  <si>
    <t xml:space="preserve">Canis lupus</t>
  </si>
  <si>
    <t xml:space="preserve">Loup</t>
  </si>
  <si>
    <t xml:space="preserve">Canis lupus (Linnaeus, 1758)</t>
  </si>
  <si>
    <t xml:space="preserve">AE 0</t>
  </si>
  <si>
    <t xml:space="preserve">CANLUP</t>
  </si>
  <si>
    <t xml:space="preserve">Lutra lutra</t>
  </si>
  <si>
    <t xml:space="preserve">Loutre d'Europe, Loutre</t>
  </si>
  <si>
    <t xml:space="preserve">Lutra lutra (Linnaeus, 1758)</t>
  </si>
  <si>
    <t xml:space="preserve">LUTLUT</t>
  </si>
  <si>
    <t xml:space="preserve">Arvicola sapidus</t>
  </si>
  <si>
    <t xml:space="preserve">Campagnol amphibie</t>
  </si>
  <si>
    <t xml:space="preserve">Arvicola sapidus Miller, 1908</t>
  </si>
  <si>
    <t xml:space="preserve">ARVSAP</t>
  </si>
  <si>
    <t xml:space="preserve">Muscardinus avellanarius</t>
  </si>
  <si>
    <t xml:space="preserve">Muscardin</t>
  </si>
  <si>
    <t xml:space="preserve">Muscardinus avellanarius (Linnaeus, 1758)</t>
  </si>
  <si>
    <t xml:space="preserve">MUSAVE</t>
  </si>
  <si>
    <t xml:space="preserve">Rupicapra pyrenaica</t>
  </si>
  <si>
    <t xml:space="preserve">Isard</t>
  </si>
  <si>
    <t xml:space="preserve">Rupicapra pyrenaica Bonaparte, 1845</t>
  </si>
  <si>
    <t xml:space="preserve">LDS</t>
  </si>
  <si>
    <t xml:space="preserve">RUPPYR</t>
  </si>
  <si>
    <t xml:space="preserve">60237</t>
  </si>
  <si>
    <t xml:space="preserve">Suncus etruscus</t>
  </si>
  <si>
    <t xml:space="preserve">Pachyure étrusque</t>
  </si>
  <si>
    <t xml:space="preserve">Suncus etruscus (Savi, 1822)</t>
  </si>
  <si>
    <t xml:space="preserve">SUNETR</t>
  </si>
  <si>
    <t xml:space="preserve">Castor fiber</t>
  </si>
  <si>
    <t xml:space="preserve">Castor d'Eurasie, Castor, Castor d'Europe</t>
  </si>
  <si>
    <t xml:space="preserve">Castor fiber Linnaeus, 1758</t>
  </si>
  <si>
    <t xml:space="preserve">CASFIB</t>
  </si>
  <si>
    <t xml:space="preserve">61580</t>
  </si>
  <si>
    <t xml:space="preserve">Mus spretus</t>
  </si>
  <si>
    <t xml:space="preserve">Souris d'Afrique du Nord</t>
  </si>
  <si>
    <t xml:space="preserve">Mus spretus Lataste, 1883</t>
  </si>
  <si>
    <t xml:space="preserve">MUSSPR</t>
  </si>
  <si>
    <t xml:space="preserve">61392</t>
  </si>
  <si>
    <t xml:space="preserve">Microtus duodecimcostatus</t>
  </si>
  <si>
    <t xml:space="preserve">Campagnol provençal</t>
  </si>
  <si>
    <t xml:space="preserve">Microtus duodecimcostatus (de Sélys-Longchamps, 1839)</t>
  </si>
  <si>
    <t xml:space="preserve">MICDUO</t>
  </si>
  <si>
    <t xml:space="preserve">Chionomys nivalis</t>
  </si>
  <si>
    <t xml:space="preserve">Campagnol des neiges</t>
  </si>
  <si>
    <t xml:space="preserve">Chionomys nivalis (Martins, 1842)</t>
  </si>
  <si>
    <t xml:space="preserve">CHINIV</t>
  </si>
  <si>
    <t xml:space="preserve">Crocidura suaveolens</t>
  </si>
  <si>
    <t xml:space="preserve">Crocidure des jardins</t>
  </si>
  <si>
    <t xml:space="preserve">Crocidura suaveolens (Pallas, 1811)</t>
  </si>
  <si>
    <t xml:space="preserve">CROSUA</t>
  </si>
  <si>
    <t xml:space="preserve">61260</t>
  </si>
  <si>
    <t xml:space="preserve">Arvicola terrestris</t>
  </si>
  <si>
    <t xml:space="preserve">Campagnol terrestre</t>
  </si>
  <si>
    <t xml:space="preserve">Arvicola terrestris (Linnaeus, 1758)</t>
  </si>
  <si>
    <t xml:space="preserve">ARVTER</t>
  </si>
  <si>
    <t xml:space="preserve">60062</t>
  </si>
  <si>
    <t xml:space="preserve">Sorex araneus</t>
  </si>
  <si>
    <t xml:space="preserve">Musaraigne carrelet</t>
  </si>
  <si>
    <t xml:space="preserve">Sorex araneus Linnaeus, 1758</t>
  </si>
  <si>
    <t xml:space="preserve">DD</t>
  </si>
  <si>
    <t xml:space="preserve">SORARA</t>
  </si>
  <si>
    <t xml:space="preserve">60731</t>
  </si>
  <si>
    <t xml:space="preserve">Mustela putorius</t>
  </si>
  <si>
    <t xml:space="preserve">Putois d'Europe, Furet</t>
  </si>
  <si>
    <t xml:space="preserve">Mustela putorius Linnaeus, 1758</t>
  </si>
  <si>
    <t xml:space="preserve">MUSPUT</t>
  </si>
  <si>
    <t xml:space="preserve">Microtus lusitanicus</t>
  </si>
  <si>
    <t xml:space="preserve">Campagnol basque</t>
  </si>
  <si>
    <t xml:space="preserve">Microtus lusitanicus (Gerbe, 1879)</t>
  </si>
  <si>
    <t xml:space="preserve">MICLUS</t>
  </si>
  <si>
    <t xml:space="preserve">61425</t>
  </si>
  <si>
    <t xml:space="preserve">Microtus subterraneus</t>
  </si>
  <si>
    <t xml:space="preserve">Campagnol souterrain</t>
  </si>
  <si>
    <t xml:space="preserve">Microtus subterraneus (de Sélys-Longchamps, 1836)</t>
  </si>
  <si>
    <t xml:space="preserve">MICSUB</t>
  </si>
  <si>
    <t xml:space="preserve">Oryctolagus cuniculus</t>
  </si>
  <si>
    <t xml:space="preserve">Lapin de garenne</t>
  </si>
  <si>
    <t xml:space="preserve">Oryctolagus cuniculus (Linnaeus, 1758)</t>
  </si>
  <si>
    <t xml:space="preserve">ORYCUN</t>
  </si>
  <si>
    <t xml:space="preserve">60127</t>
  </si>
  <si>
    <t xml:space="preserve">Neomys fodiens</t>
  </si>
  <si>
    <t xml:space="preserve">Crossope aquatique, Musaraigne aquatique</t>
  </si>
  <si>
    <t xml:space="preserve">Neomys fodiens (Pennant, 1771)</t>
  </si>
  <si>
    <t xml:space="preserve">NEOFOD</t>
  </si>
  <si>
    <t xml:space="preserve">Micromys minutus</t>
  </si>
  <si>
    <t xml:space="preserve">Rat des moissons</t>
  </si>
  <si>
    <t xml:space="preserve">Micromys minutus (Pallas, 1771)</t>
  </si>
  <si>
    <t xml:space="preserve">MICMIN</t>
  </si>
  <si>
    <t xml:space="preserve">FAIB</t>
  </si>
  <si>
    <t xml:space="preserve">60686</t>
  </si>
  <si>
    <t xml:space="preserve">Mustela erminea</t>
  </si>
  <si>
    <t xml:space="preserve">Hermine</t>
  </si>
  <si>
    <t xml:space="preserve">Mustela erminea Linnaeus, 1758</t>
  </si>
  <si>
    <t xml:space="preserve">MUSERM</t>
  </si>
  <si>
    <t xml:space="preserve">60658</t>
  </si>
  <si>
    <t xml:space="preserve">Martes martes</t>
  </si>
  <si>
    <t xml:space="preserve">Martre des pins, Martre</t>
  </si>
  <si>
    <t xml:space="preserve">Martes martes (Linnaeus, 1758)</t>
  </si>
  <si>
    <t xml:space="preserve">MARMAR</t>
  </si>
  <si>
    <t xml:space="preserve">61618</t>
  </si>
  <si>
    <t xml:space="preserve">Eliomys quercinus</t>
  </si>
  <si>
    <t xml:space="preserve">Lérot</t>
  </si>
  <si>
    <t xml:space="preserve">Eliomys quercinus (Linnaeus, 1766)</t>
  </si>
  <si>
    <t xml:space="preserve">ELIQUE</t>
  </si>
  <si>
    <t xml:space="preserve">Genetta genetta</t>
  </si>
  <si>
    <t xml:space="preserve">Genette commune, Genette</t>
  </si>
  <si>
    <t xml:space="preserve">Genetta genetta (Linnaeus, 1758)</t>
  </si>
  <si>
    <t xml:space="preserve">GENGEN</t>
  </si>
  <si>
    <t xml:space="preserve">Erinaceus europaeus</t>
  </si>
  <si>
    <t xml:space="preserve">Hérisson d'Europe</t>
  </si>
  <si>
    <t xml:space="preserve">Erinaceus europaeus Linnaeus, 1758</t>
  </si>
  <si>
    <t xml:space="preserve">ERIEUR</t>
  </si>
  <si>
    <t xml:space="preserve">Sciurus vulgaris</t>
  </si>
  <si>
    <t xml:space="preserve">Écureuil roux</t>
  </si>
  <si>
    <t xml:space="preserve">Sciurus vulgaris Linnaeus, 1758</t>
  </si>
  <si>
    <t xml:space="preserve">SCIVUL</t>
  </si>
  <si>
    <t xml:space="preserve">61498</t>
  </si>
  <si>
    <t xml:space="preserve">Apodemus flavicollis</t>
  </si>
  <si>
    <t xml:space="preserve">Mulot à collier</t>
  </si>
  <si>
    <t xml:space="preserve">Apodemus flavicollis (Melchior, 1834)</t>
  </si>
  <si>
    <t xml:space="preserve">APOFLA</t>
  </si>
  <si>
    <t xml:space="preserve">NH</t>
  </si>
  <si>
    <t xml:space="preserve">61510</t>
  </si>
  <si>
    <t xml:space="preserve">Apodemus sylvaticus</t>
  </si>
  <si>
    <t xml:space="preserve">Mulot sylvestre</t>
  </si>
  <si>
    <t xml:space="preserve">Apodemus sylvaticus (Linnaeus, 1758)</t>
  </si>
  <si>
    <t xml:space="preserve">APOSYL</t>
  </si>
  <si>
    <t xml:space="preserve">61057</t>
  </si>
  <si>
    <t xml:space="preserve">Capreolus capreolus</t>
  </si>
  <si>
    <t xml:space="preserve">Chevreuil européen, Chevreuil</t>
  </si>
  <si>
    <t xml:space="preserve">Capreolus capreolus (Linnaeus, 1758)</t>
  </si>
  <si>
    <t xml:space="preserve">CAPCAP</t>
  </si>
  <si>
    <t xml:space="preserve">61000</t>
  </si>
  <si>
    <t xml:space="preserve">Cervus elaphus</t>
  </si>
  <si>
    <t xml:space="preserve">Cerf élaphe</t>
  </si>
  <si>
    <t xml:space="preserve">Cervus elaphus Linnaeus, 1758</t>
  </si>
  <si>
    <t xml:space="preserve">CERELA</t>
  </si>
  <si>
    <t xml:space="preserve">61290</t>
  </si>
  <si>
    <t xml:space="preserve">Clethrionomys glareolus</t>
  </si>
  <si>
    <t xml:space="preserve">Campagnol roussâtre</t>
  </si>
  <si>
    <t xml:space="preserve">Clethrionomys glareolus (Schreber, 1780)</t>
  </si>
  <si>
    <t xml:space="preserve">CLEGLA</t>
  </si>
  <si>
    <t xml:space="preserve">60205</t>
  </si>
  <si>
    <t xml:space="preserve">Crocidura russula</t>
  </si>
  <si>
    <t xml:space="preserve">Crocidure musette</t>
  </si>
  <si>
    <t xml:space="preserve">Crocidura russula (Hermann, 1780)</t>
  </si>
  <si>
    <t xml:space="preserve">CRORUS</t>
  </si>
  <si>
    <t xml:space="preserve">61648</t>
  </si>
  <si>
    <t xml:space="preserve">Glis glis</t>
  </si>
  <si>
    <t xml:space="preserve">Loir gris, Loir</t>
  </si>
  <si>
    <t xml:space="preserve">Glis glis (Linnaeus, 1766)</t>
  </si>
  <si>
    <t xml:space="preserve">GLIGLI</t>
  </si>
  <si>
    <t xml:space="preserve">61678</t>
  </si>
  <si>
    <t xml:space="preserve">Lepus europaeus</t>
  </si>
  <si>
    <t xml:space="preserve">Lièvre d'Europe</t>
  </si>
  <si>
    <t xml:space="preserve">Lepus europaeus Pallas, 1778</t>
  </si>
  <si>
    <t xml:space="preserve">LEPEUR</t>
  </si>
  <si>
    <t xml:space="preserve">60674</t>
  </si>
  <si>
    <t xml:space="preserve">Martes foina</t>
  </si>
  <si>
    <t xml:space="preserve">Fouine</t>
  </si>
  <si>
    <t xml:space="preserve">Martes foina (Erxleben, 1777)</t>
  </si>
  <si>
    <t xml:space="preserve">MARFOI</t>
  </si>
  <si>
    <t xml:space="preserve">60636</t>
  </si>
  <si>
    <t xml:space="preserve">Meles meles</t>
  </si>
  <si>
    <t xml:space="preserve">Blaireau européen</t>
  </si>
  <si>
    <t xml:space="preserve">Meles meles (Linnaeus, 1758)</t>
  </si>
  <si>
    <t xml:space="preserve">MELMEL</t>
  </si>
  <si>
    <t xml:space="preserve">61357</t>
  </si>
  <si>
    <t xml:space="preserve">Microtus agrestis</t>
  </si>
  <si>
    <t xml:space="preserve">Campagnol agreste</t>
  </si>
  <si>
    <t xml:space="preserve">Microtus agrestis (Linnaeus, 1761)</t>
  </si>
  <si>
    <t xml:space="preserve">MICAGR</t>
  </si>
  <si>
    <t xml:space="preserve">61379</t>
  </si>
  <si>
    <t xml:space="preserve">Microtus arvalis</t>
  </si>
  <si>
    <t xml:space="preserve">Campagnol des champs</t>
  </si>
  <si>
    <t xml:space="preserve">Microtus arvalis (Pallas, 1778)</t>
  </si>
  <si>
    <t xml:space="preserve">MICARV</t>
  </si>
  <si>
    <t xml:space="preserve">61568</t>
  </si>
  <si>
    <t xml:space="preserve">Mus musculus</t>
  </si>
  <si>
    <t xml:space="preserve">Souris grise, Souris domestique</t>
  </si>
  <si>
    <t xml:space="preserve">Mus musculus Linnaeus, 1758</t>
  </si>
  <si>
    <t xml:space="preserve">MUSMUS</t>
  </si>
  <si>
    <t xml:space="preserve">60716</t>
  </si>
  <si>
    <t xml:space="preserve">Mustela nivalis</t>
  </si>
  <si>
    <t xml:space="preserve">Belette d'Europe, Belette</t>
  </si>
  <si>
    <t xml:space="preserve">Mustela nivalis Linnaeus, 1766</t>
  </si>
  <si>
    <t xml:space="preserve">MUSNIV</t>
  </si>
  <si>
    <t xml:space="preserve">61587</t>
  </si>
  <si>
    <t xml:space="preserve">Rattus rattus</t>
  </si>
  <si>
    <t xml:space="preserve">Rat noir, Rat commun</t>
  </si>
  <si>
    <t xml:space="preserve">Rattus rattus (Linnaeus, 1758)</t>
  </si>
  <si>
    <t xml:space="preserve">RATRAT</t>
  </si>
  <si>
    <t xml:space="preserve">60102</t>
  </si>
  <si>
    <t xml:space="preserve">Sorex coronatus</t>
  </si>
  <si>
    <t xml:space="preserve">Musaraigne couronnée</t>
  </si>
  <si>
    <t xml:space="preserve">Sorex coronatus Millet, 1828</t>
  </si>
  <si>
    <t xml:space="preserve">SORCOR</t>
  </si>
  <si>
    <t xml:space="preserve">60038</t>
  </si>
  <si>
    <t xml:space="preserve">Sorex minutus</t>
  </si>
  <si>
    <t xml:space="preserve">Musaraigne pygmée</t>
  </si>
  <si>
    <t xml:space="preserve">Sorex minutus Linnaeus, 1766</t>
  </si>
  <si>
    <t xml:space="preserve">SORMIN</t>
  </si>
  <si>
    <t xml:space="preserve">60981</t>
  </si>
  <si>
    <t xml:space="preserve">Sus scrofa</t>
  </si>
  <si>
    <t xml:space="preserve">Sanglier</t>
  </si>
  <si>
    <t xml:space="preserve">Sus scrofa Linnaeus, 1758</t>
  </si>
  <si>
    <t xml:space="preserve">SUSSCR</t>
  </si>
  <si>
    <t xml:space="preserve">60249</t>
  </si>
  <si>
    <t xml:space="preserve">Talpa europaea</t>
  </si>
  <si>
    <t xml:space="preserve">Taupe d'Europe</t>
  </si>
  <si>
    <t xml:space="preserve">Talpa europaea Linnaeus, 1758</t>
  </si>
  <si>
    <t xml:space="preserve">TALEUR</t>
  </si>
  <si>
    <t xml:space="preserve">60585</t>
  </si>
  <si>
    <t xml:space="preserve">Vulpes vulpes</t>
  </si>
  <si>
    <t xml:space="preserve">Renard roux</t>
  </si>
  <si>
    <t xml:space="preserve">Vulpes vulpes (Linnaeus, 1758)</t>
  </si>
  <si>
    <t xml:space="preserve">VULVUL</t>
  </si>
  <si>
    <t xml:space="preserve">61143</t>
  </si>
  <si>
    <t xml:space="preserve">Marmota marmota</t>
  </si>
  <si>
    <t xml:space="preserve">Marmotte des Alpes, Marmotte</t>
  </si>
  <si>
    <t xml:space="preserve">Marmota marmota (Linnaeus, 1758)</t>
  </si>
  <si>
    <t xml:space="preserve">MARMARM</t>
  </si>
  <si>
    <t xml:space="preserve">INTR</t>
  </si>
  <si>
    <t xml:space="preserve">61667</t>
  </si>
  <si>
    <t xml:space="preserve">Myocastor coypus</t>
  </si>
  <si>
    <t xml:space="preserve">Ragondin</t>
  </si>
  <si>
    <t xml:space="preserve">Myocastor coypus (Molina, 1782)</t>
  </si>
  <si>
    <t xml:space="preserve">introduit</t>
  </si>
  <si>
    <t xml:space="preserve">NAa</t>
  </si>
  <si>
    <t xml:space="preserve">MYOCOY</t>
  </si>
  <si>
    <t xml:space="preserve">61448</t>
  </si>
  <si>
    <t xml:space="preserve">Ondatra zibethicus</t>
  </si>
  <si>
    <t xml:space="preserve">Rat musqué</t>
  </si>
  <si>
    <t xml:space="preserve">Ondatra zibethicus (Linnaeus, 1766)</t>
  </si>
  <si>
    <t xml:space="preserve">ONDZIB</t>
  </si>
  <si>
    <t xml:space="preserve">Ovis gmelinii musimon</t>
  </si>
  <si>
    <t xml:space="preserve">Mouflon, Mouflon méditerranéen, Mouflon de Corse</t>
  </si>
  <si>
    <t xml:space="preserve">Ovis gmelinii musimon (Pallas, 1811)</t>
  </si>
  <si>
    <t xml:space="preserve">OVIAMM</t>
  </si>
  <si>
    <t xml:space="preserve">61585</t>
  </si>
  <si>
    <t xml:space="preserve">Rattus norvegicus</t>
  </si>
  <si>
    <t xml:space="preserve">Rat surmulot, Surmulot, Rat d’égout</t>
  </si>
  <si>
    <t xml:space="preserve">Rattus norvegicus (Berkenhout, 1769)</t>
  </si>
  <si>
    <t xml:space="preserve">RATNOR</t>
  </si>
  <si>
    <t xml:space="preserve">61119</t>
  </si>
  <si>
    <t xml:space="preserve">Rupicapra rupicapra</t>
  </si>
  <si>
    <t xml:space="preserve">Chamois</t>
  </si>
  <si>
    <t xml:space="preserve">Rupicapra rupicapra (Linnaeus, 1758)</t>
  </si>
  <si>
    <t xml:space="preserve">RUPRUP</t>
  </si>
  <si>
    <t xml:space="preserve">Lepus granatensis</t>
  </si>
  <si>
    <t xml:space="preserve">Lièvre ibérique</t>
  </si>
  <si>
    <t xml:space="preserve">Naa</t>
  </si>
  <si>
    <t xml:space="preserve">LEPGRA</t>
  </si>
  <si>
    <t xml:space="preserve">Mustela vison</t>
  </si>
  <si>
    <t xml:space="preserve">Vison d’Amérique</t>
  </si>
  <si>
    <t xml:space="preserve">MUSVIS</t>
  </si>
  <si>
    <t xml:space="preserve">Talpa aquitania</t>
  </si>
  <si>
    <t xml:space="preserve">Taupe d’Aquitaine</t>
  </si>
  <si>
    <t xml:space="preserve">TALAQU</t>
  </si>
  <si>
    <t xml:space="preserve">OrigineNotesCritrCsrpn</t>
  </si>
  <si>
    <t xml:space="preserve">60337</t>
  </si>
  <si>
    <t xml:space="preserve">POSS</t>
  </si>
  <si>
    <t xml:space="preserve">Rhinolophus mehelyi</t>
  </si>
  <si>
    <t xml:space="preserve">Rhinolophe de Mehely</t>
  </si>
  <si>
    <t xml:space="preserve">Rhinolophus mehelyi Matschie, 1901</t>
  </si>
  <si>
    <t xml:space="preserve">RHIMEH</t>
  </si>
  <si>
    <t xml:space="preserve">REDH</t>
  </si>
  <si>
    <t xml:space="preserve">79305</t>
  </si>
  <si>
    <t xml:space="preserve">Miniopterus schreibersii</t>
  </si>
  <si>
    <t xml:space="preserve">Minioptère de Schreibers</t>
  </si>
  <si>
    <t xml:space="preserve">Miniopterus schreibersii (Kuhl, 1817)</t>
  </si>
  <si>
    <t xml:space="preserve">AE 4 / repro grottes, AE 0 pour hab chasse effectifs rares</t>
  </si>
  <si>
    <t xml:space="preserve">MINSCH</t>
  </si>
  <si>
    <t xml:space="preserve">Myotis escalerai</t>
  </si>
  <si>
    <t xml:space="preserve">Murin d'Escalera</t>
  </si>
  <si>
    <t xml:space="preserve">Myotis escalerai Cabrera, 1904</t>
  </si>
  <si>
    <t xml:space="preserve">déterminante critère cortege</t>
  </si>
  <si>
    <t xml:space="preserve">MYOESC</t>
  </si>
  <si>
    <t xml:space="preserve">Tadarida teniotis</t>
  </si>
  <si>
    <t xml:space="preserve">Molosse de Cestoni</t>
  </si>
  <si>
    <t xml:space="preserve">Tadarida teniotis (Rafinesque, 1814)</t>
  </si>
  <si>
    <t xml:space="preserve">GCLR</t>
  </si>
  <si>
    <t xml:space="preserve">TADTEN</t>
  </si>
  <si>
    <t xml:space="preserve">Myotis bechsteinii</t>
  </si>
  <si>
    <t xml:space="preserve">Murin de Bechstein</t>
  </si>
  <si>
    <t xml:space="preserve">Myotis bechsteinii (Kuhl, 1817)</t>
  </si>
  <si>
    <t xml:space="preserve">limite aire</t>
  </si>
  <si>
    <t xml:space="preserve">MYOBEC</t>
  </si>
  <si>
    <t xml:space="preserve">Nyctalus lasiopterus</t>
  </si>
  <si>
    <t xml:space="preserve">Grande Noctule</t>
  </si>
  <si>
    <t xml:space="preserve">Nyctalus lasiopterus (Schreber, 1780)</t>
  </si>
  <si>
    <t xml:space="preserve">espece rarissime, enjeu tres localise</t>
  </si>
  <si>
    <t xml:space="preserve">NYCLAS</t>
  </si>
  <si>
    <t xml:space="preserve">60439</t>
  </si>
  <si>
    <t xml:space="preserve">Myotis capaccinii</t>
  </si>
  <si>
    <t xml:space="preserve">Murin de Capaccini, Vespertilion de Capaccini</t>
  </si>
  <si>
    <t xml:space="preserve">Myotis capaccinii (Bonaparte, 1837)</t>
  </si>
  <si>
    <t xml:space="preserve">MYOCAP</t>
  </si>
  <si>
    <t xml:space="preserve">Plecotus macrobullaris</t>
  </si>
  <si>
    <t xml:space="preserve">Oreillard montagnard</t>
  </si>
  <si>
    <t xml:space="preserve">Plecotus macrobullaris Kuzjakin, 1965</t>
  </si>
  <si>
    <t xml:space="preserve">statut en LR ?</t>
  </si>
  <si>
    <t xml:space="preserve">PLEMAC</t>
  </si>
  <si>
    <t xml:space="preserve">Nyctalus noctula</t>
  </si>
  <si>
    <t xml:space="preserve">Noctule commune</t>
  </si>
  <si>
    <t xml:space="preserve">Nyctalus noctula (Schreber, 1774)</t>
  </si>
  <si>
    <t xml:space="preserve">NYCNOC</t>
  </si>
  <si>
    <t xml:space="preserve">Myotis blythii</t>
  </si>
  <si>
    <t xml:space="preserve">Petit Murin</t>
  </si>
  <si>
    <t xml:space="preserve">Myotis blythii (Tomes, 1857)</t>
  </si>
  <si>
    <t xml:space="preserve">MYOBLY</t>
  </si>
  <si>
    <t xml:space="preserve">Rhinolophus euryale</t>
  </si>
  <si>
    <t xml:space="preserve">Rhinolophe euryale</t>
  </si>
  <si>
    <t xml:space="preserve">Rhinolophus euryale Blasius, 1853</t>
  </si>
  <si>
    <t xml:space="preserve">AE 4 / repro grottes AE 2 / chasse</t>
  </si>
  <si>
    <t xml:space="preserve">RHIEUR</t>
  </si>
  <si>
    <t xml:space="preserve">79299</t>
  </si>
  <si>
    <t xml:space="preserve">Myotis alcathoe</t>
  </si>
  <si>
    <t xml:space="preserve">Murin d'Alcathoe</t>
  </si>
  <si>
    <t xml:space="preserve">Myotis alcathoe Helversen &amp; Heller, 2001</t>
  </si>
  <si>
    <t xml:space="preserve">MYOALC</t>
  </si>
  <si>
    <t xml:space="preserve">Myotis myotis</t>
  </si>
  <si>
    <t xml:space="preserve">Grand Murin</t>
  </si>
  <si>
    <t xml:space="preserve">Myotis myotis (Borkhausen, 1797)</t>
  </si>
  <si>
    <t xml:space="preserve">MYOMYO</t>
  </si>
  <si>
    <t xml:space="preserve">Nyctalus leisleri</t>
  </si>
  <si>
    <t xml:space="preserve">Noctule de Leisler</t>
  </si>
  <si>
    <t xml:space="preserve">Nyctalus leisleri (Kuhl, 1817)</t>
  </si>
  <si>
    <t xml:space="preserve">NYCLEI</t>
  </si>
  <si>
    <t xml:space="preserve">Pipistrellus nathusii</t>
  </si>
  <si>
    <t xml:space="preserve">Pipistrelle de Nathusius</t>
  </si>
  <si>
    <t xml:space="preserve">Pipistrellus nathusii (Keyserling &amp; Blasius, 1839)</t>
  </si>
  <si>
    <t xml:space="preserve">PIPNAT</t>
  </si>
  <si>
    <t xml:space="preserve">Myotis nattereri</t>
  </si>
  <si>
    <t xml:space="preserve">Murin de Natterer, Vespertilion de Natterer</t>
  </si>
  <si>
    <t xml:space="preserve">Myotis nattereri (Kuhl, 1817)</t>
  </si>
  <si>
    <t xml:space="preserve">MYONAT</t>
  </si>
  <si>
    <t xml:space="preserve">Rhinolophus hipposideros</t>
  </si>
  <si>
    <t xml:space="preserve">Petit rhinolophe</t>
  </si>
  <si>
    <t xml:space="preserve">Rhinolophus hipposideros (Bechstein, 1800)</t>
  </si>
  <si>
    <t xml:space="preserve">RHIHIP</t>
  </si>
  <si>
    <t xml:space="preserve">Myotis brandtii</t>
  </si>
  <si>
    <t xml:space="preserve">Murin de Brandt</t>
  </si>
  <si>
    <t xml:space="preserve">Myotis brandtii (Eversmann, 1845)</t>
  </si>
  <si>
    <t xml:space="preserve">statut en LR ? 
Entendu au détecteur en 30 et 66 (48 ?)</t>
  </si>
  <si>
    <t xml:space="preserve">MYOBRA</t>
  </si>
  <si>
    <t xml:space="preserve">Myotis emarginatus</t>
  </si>
  <si>
    <t xml:space="preserve">Murin à oreilles échancrées, Vespertilion à oreilles échancrées</t>
  </si>
  <si>
    <t xml:space="preserve">Myotis emarginatus (E. Geoffroy, 1806)</t>
  </si>
  <si>
    <t xml:space="preserve">MYOEMA</t>
  </si>
  <si>
    <t xml:space="preserve">Plecotus auritus</t>
  </si>
  <si>
    <t xml:space="preserve">Oreillard roux, Oreillard septentrional</t>
  </si>
  <si>
    <t xml:space="preserve">Plecotus auritus (Linnaeus, 1758)</t>
  </si>
  <si>
    <t xml:space="preserve">PLEAUR</t>
  </si>
  <si>
    <t xml:space="preserve">Barbastella barbastellus</t>
  </si>
  <si>
    <t xml:space="preserve">Barbastelle d'Europe, Barbastelle</t>
  </si>
  <si>
    <t xml:space="preserve">Barbastella barbastellus (Schreber, 1774)</t>
  </si>
  <si>
    <t xml:space="preserve">BARBAR</t>
  </si>
  <si>
    <t xml:space="preserve">Rhinolophus ferrumequinum</t>
  </si>
  <si>
    <t xml:space="preserve">Grand rhinolophe</t>
  </si>
  <si>
    <t xml:space="preserve">Rhinolophus ferrumequinum (Schreber, 1774)</t>
  </si>
  <si>
    <t xml:space="preserve">RHIFER</t>
  </si>
  <si>
    <t xml:space="preserve">OUI ?</t>
  </si>
  <si>
    <t xml:space="preserve">NON ?</t>
  </si>
  <si>
    <t xml:space="preserve">Eptesicus nilssonii</t>
  </si>
  <si>
    <t xml:space="preserve">Sérotine de Nilsson</t>
  </si>
  <si>
    <r>
      <rPr>
        <sz val="11"/>
        <rFont val="Arial"/>
        <family val="2"/>
      </rPr>
      <t xml:space="preserve">Eptesicus</t>
    </r>
    <r>
      <rPr>
        <sz val="10"/>
        <rFont val="Arial"/>
        <family val="2"/>
      </rPr>
      <t xml:space="preserve"> nilssonii (Keyserling &amp; Blasius, 1839)</t>
    </r>
  </si>
  <si>
    <t xml:space="preserve">Détecteur en 66, découverte 2011</t>
  </si>
  <si>
    <t xml:space="preserve">EPTNIL</t>
  </si>
  <si>
    <t xml:space="preserve">Hypsugo savii</t>
  </si>
  <si>
    <t xml:space="preserve">Vespère de Savi</t>
  </si>
  <si>
    <t xml:space="preserve">Hypsugo savii (Bonaparte, 1837)</t>
  </si>
  <si>
    <t xml:space="preserve">HYPSAV</t>
  </si>
  <si>
    <t xml:space="preserve">Pipistrellus pygmaeus</t>
  </si>
  <si>
    <t xml:space="preserve">Pipistrelle soprane, Pipistrelle pygmée</t>
  </si>
  <si>
    <t xml:space="preserve">Pipistrellus pygmaeus (Leach, 1825)</t>
  </si>
  <si>
    <t xml:space="preserve">PIPPYG</t>
  </si>
  <si>
    <t xml:space="preserve">Eptesicus serotinus</t>
  </si>
  <si>
    <t xml:space="preserve">Sérotine commune</t>
  </si>
  <si>
    <t xml:space="preserve">Eptesicus serotinus (Schreber, 1774)</t>
  </si>
  <si>
    <t xml:space="preserve">EPTSER</t>
  </si>
  <si>
    <t xml:space="preserve">Plecotus austriacus</t>
  </si>
  <si>
    <t xml:space="preserve">Oreillard gris, Oreillard méridional</t>
  </si>
  <si>
    <t xml:space="preserve">Plecotus austriacus (Fischer, 1829)</t>
  </si>
  <si>
    <t xml:space="preserve">PLEAUS</t>
  </si>
  <si>
    <t xml:space="preserve">Myotis mystacinus</t>
  </si>
  <si>
    <t xml:space="preserve">Murin à moustaches, Vespertilion à moustaches</t>
  </si>
  <si>
    <t xml:space="preserve">Myotis mystacinus (Kuhl, 1817)</t>
  </si>
  <si>
    <t xml:space="preserve">MYOMYS</t>
  </si>
  <si>
    <t xml:space="preserve">Pipistrellus pipistrellus</t>
  </si>
  <si>
    <t xml:space="preserve">Pipistrelle commune</t>
  </si>
  <si>
    <t xml:space="preserve">Pipistrellus pipistrellus (Schreber, 1774)</t>
  </si>
  <si>
    <t xml:space="preserve">PIPPIP</t>
  </si>
  <si>
    <t xml:space="preserve">Verspetilio murinus</t>
  </si>
  <si>
    <t xml:space="preserve">Serotine bicolore</t>
  </si>
  <si>
    <t xml:space="preserve">Vespertilio murinus Linnaeus, 1758</t>
  </si>
  <si>
    <t xml:space="preserve">VERMUR</t>
  </si>
  <si>
    <t xml:space="preserve">Myotis daubentonii</t>
  </si>
  <si>
    <t xml:space="preserve">Vespertilion de Daubenton, Murin de Daubenton</t>
  </si>
  <si>
    <t xml:space="preserve">Myotis daubentonii (Kuhl, 1817)</t>
  </si>
  <si>
    <t xml:space="preserve">MYODAU</t>
  </si>
  <si>
    <t xml:space="preserve">Pipistrellus kuhlii</t>
  </si>
  <si>
    <t xml:space="preserve">Pipistrelle de Kuhl</t>
  </si>
  <si>
    <t xml:space="preserve">Pipistrellus kuhlii (Kuhl, 1817)</t>
  </si>
  <si>
    <t xml:space="preserve">PIPKUH</t>
  </si>
  <si>
    <t xml:space="preserve">ND</t>
  </si>
  <si>
    <t xml:space="preserve">?</t>
  </si>
  <si>
    <t xml:space="preserve">Myotis cripticus</t>
  </si>
  <si>
    <t xml:space="preserve">Murin cryptique</t>
  </si>
  <si>
    <t xml:space="preserve">MYOCRY</t>
  </si>
  <si>
    <t xml:space="preserve">Nom scientifique</t>
  </si>
  <si>
    <t xml:space="preserve">Nom vernaculaire</t>
  </si>
  <si>
    <t xml:space="preserve">oui</t>
  </si>
  <si>
    <t xml:space="preserve">Calotriton asper</t>
  </si>
  <si>
    <t xml:space="preserve">Calotriton des Pyrénées</t>
  </si>
  <si>
    <t xml:space="preserve">sans critère</t>
  </si>
  <si>
    <t xml:space="preserve">CALASP</t>
  </si>
  <si>
    <t xml:space="preserve">Pelobates cultripes</t>
  </si>
  <si>
    <t xml:space="preserve">Pélobate cultripède</t>
  </si>
  <si>
    <t xml:space="preserve">PELCUL</t>
  </si>
  <si>
    <t xml:space="preserve">intr</t>
  </si>
  <si>
    <t xml:space="preserve">Bombina variegata</t>
  </si>
  <si>
    <t xml:space="preserve">Sonneur à ventre jaune</t>
  </si>
  <si>
    <t xml:space="preserve">Introduit</t>
  </si>
  <si>
    <t xml:space="preserve">Introduite Aude,  limite d’aire Lot</t>
  </si>
  <si>
    <t xml:space="preserve">BOMVAR</t>
  </si>
  <si>
    <t xml:space="preserve">non</t>
  </si>
  <si>
    <t xml:space="preserve">Pelophylax kl. grafi</t>
  </si>
  <si>
    <t xml:space="preserve">Grenouille de Graf</t>
  </si>
  <si>
    <t xml:space="preserve">Spec</t>
  </si>
  <si>
    <t xml:space="preserve">PELKLG</t>
  </si>
  <si>
    <t xml:space="preserve">Triturus cristatus</t>
  </si>
  <si>
    <t xml:space="preserve">Triton crêté</t>
  </si>
  <si>
    <t xml:space="preserve">TRICRI</t>
  </si>
  <si>
    <t xml:space="preserve">Pelophylax perezi</t>
  </si>
  <si>
    <t xml:space="preserve">Grenouille de Perez</t>
  </si>
  <si>
    <t xml:space="preserve">PELPER</t>
  </si>
  <si>
    <t xml:space="preserve">Hyla arborea</t>
  </si>
  <si>
    <t xml:space="preserve">Rainette verte</t>
  </si>
  <si>
    <t xml:space="preserve">NUL</t>
  </si>
  <si>
    <t xml:space="preserve">HYLARB</t>
  </si>
  <si>
    <t xml:space="preserve">Triturus marmoratus</t>
  </si>
  <si>
    <t xml:space="preserve">Triton marbré</t>
  </si>
  <si>
    <t xml:space="preserve">à critères cortege</t>
  </si>
  <si>
    <t xml:space="preserve">TRIMAR</t>
  </si>
  <si>
    <t xml:space="preserve">Pelophylax lessonae</t>
  </si>
  <si>
    <t xml:space="preserve">Grenouille de Lessona</t>
  </si>
  <si>
    <t xml:space="preserve">presence limite aveyron / lozere</t>
  </si>
  <si>
    <t xml:space="preserve">PELLES</t>
  </si>
  <si>
    <t xml:space="preserve">Rana dalmatina</t>
  </si>
  <si>
    <t xml:space="preserve">Grenouille agile</t>
  </si>
  <si>
    <t xml:space="preserve">RANDAL</t>
  </si>
  <si>
    <t xml:space="preserve">Pelophylax kl. esculentus</t>
  </si>
  <si>
    <t xml:space="preserve">Grenouille verte hybride, Grenouille commune</t>
  </si>
  <si>
    <t xml:space="preserve">Aut</t>
  </si>
  <si>
    <t xml:space="preserve">PELESC</t>
  </si>
  <si>
    <t xml:space="preserve">Hyla meridionalis</t>
  </si>
  <si>
    <t xml:space="preserve">Rainette méridionale</t>
  </si>
  <si>
    <t xml:space="preserve">HYLMER</t>
  </si>
  <si>
    <t xml:space="preserve">Alytes obstetricans</t>
  </si>
  <si>
    <t xml:space="preserve">Alyte accoucheur</t>
  </si>
  <si>
    <t xml:space="preserve">ALYOBS</t>
  </si>
  <si>
    <t xml:space="preserve">Rana temporaria</t>
  </si>
  <si>
    <t xml:space="preserve">Grenouille rousse</t>
  </si>
  <si>
    <t xml:space="preserve">à critères</t>
  </si>
  <si>
    <t xml:space="preserve">RANTEM</t>
  </si>
  <si>
    <t xml:space="preserve">Salamandra salamandra</t>
  </si>
  <si>
    <t xml:space="preserve">Salamandre tachetée</t>
  </si>
  <si>
    <t xml:space="preserve">SALSAL</t>
  </si>
  <si>
    <t xml:space="preserve">Pelodytes punctatus</t>
  </si>
  <si>
    <t xml:space="preserve">Pélodyte ponctué</t>
  </si>
  <si>
    <t xml:space="preserve">PELPUN</t>
  </si>
  <si>
    <t xml:space="preserve">Lissotriton helveticus</t>
  </si>
  <si>
    <t xml:space="preserve">Triton palmé</t>
  </si>
  <si>
    <t xml:space="preserve">LISHEL</t>
  </si>
  <si>
    <t xml:space="preserve">Bufo spinosus</t>
  </si>
  <si>
    <t xml:space="preserve">Crapaud épineux</t>
  </si>
  <si>
    <t xml:space="preserve">BUFBUF</t>
  </si>
  <si>
    <t xml:space="preserve">Epidalea calamita</t>
  </si>
  <si>
    <t xml:space="preserve">Crapaud calamite</t>
  </si>
  <si>
    <t xml:space="preserve">BUFCAL</t>
  </si>
  <si>
    <t xml:space="preserve">Discoglossus pictus </t>
  </si>
  <si>
    <t xml:space="preserve">Discoglosse peint</t>
  </si>
  <si>
    <r>
      <rPr>
        <sz val="11"/>
        <rFont val="Arial"/>
        <family val="2"/>
      </rPr>
      <t xml:space="preserve">NA</t>
    </r>
    <r>
      <rPr>
        <vertAlign val="superscript"/>
        <sz val="11"/>
        <rFont val="Arial"/>
        <family val="2"/>
      </rPr>
      <t xml:space="preserve">a</t>
    </r>
  </si>
  <si>
    <t xml:space="preserve">DISPIC</t>
  </si>
  <si>
    <t xml:space="preserve">Pelophylax ridibundus</t>
  </si>
  <si>
    <t xml:space="preserve">Grenouille rieuse</t>
  </si>
  <si>
    <t xml:space="preserve">PELRID</t>
  </si>
  <si>
    <t xml:space="preserve">Ichthyosaura alpestris</t>
  </si>
  <si>
    <t xml:space="preserve">Triton alpestre</t>
  </si>
  <si>
    <t xml:space="preserve">Introduite Larzac</t>
  </si>
  <si>
    <t xml:space="preserve">ICHALP</t>
  </si>
  <si>
    <t xml:space="preserve">Speleomantes strinatii</t>
  </si>
  <si>
    <t xml:space="preserve">Spéléomante de Strinati</t>
  </si>
  <si>
    <t xml:space="preserve">NA</t>
  </si>
  <si>
    <t xml:space="preserve">SPESTR</t>
  </si>
  <si>
    <t xml:space="preserve">Hyla molleri</t>
  </si>
  <si>
    <t xml:space="preserve">Rainette ibérique </t>
  </si>
  <si>
    <t xml:space="preserve">présence Gers ?</t>
  </si>
  <si>
    <t xml:space="preserve">HYLMOL</t>
  </si>
  <si>
    <t xml:space="preserve">ETEINT</t>
  </si>
  <si>
    <t xml:space="preserve">Testudo hermanni</t>
  </si>
  <si>
    <t xml:space="preserve">Tortue d’Hermann</t>
  </si>
  <si>
    <t xml:space="preserve">éteinte</t>
  </si>
  <si>
    <t xml:space="preserve">éteinte en LR</t>
  </si>
  <si>
    <t xml:space="preserve">TESHER</t>
  </si>
  <si>
    <t xml:space="preserve">Iberolacerta aranica</t>
  </si>
  <si>
    <t xml:space="preserve">Lézard du Val d’Aran</t>
  </si>
  <si>
    <t xml:space="preserve">IBEARA</t>
  </si>
  <si>
    <t xml:space="preserve">Iberolacerta aurelioi</t>
  </si>
  <si>
    <t xml:space="preserve">Lézard d’Aurélio</t>
  </si>
  <si>
    <t xml:space="preserve">IBEAUR</t>
  </si>
  <si>
    <t xml:space="preserve">Iberolacerta bonnali</t>
  </si>
  <si>
    <t xml:space="preserve">Lézard de Bonnal</t>
  </si>
  <si>
    <t xml:space="preserve">IBEBON</t>
  </si>
  <si>
    <t xml:space="preserve">Mauremys leprosa</t>
  </si>
  <si>
    <t xml:space="preserve">Emyde lépreuse</t>
  </si>
  <si>
    <t xml:space="preserve">MAULEP</t>
  </si>
  <si>
    <t xml:space="preserve">Timon lepidus</t>
  </si>
  <si>
    <t xml:space="preserve">Lézard ocellé</t>
  </si>
  <si>
    <t xml:space="preserve">TIMLEP</t>
  </si>
  <si>
    <t xml:space="preserve">Psammodromus edwardsianus</t>
  </si>
  <si>
    <t xml:space="preserve">Psammodrome d’Edwards</t>
  </si>
  <si>
    <t xml:space="preserve">PSAEDW</t>
  </si>
  <si>
    <t xml:space="preserve">Emys orbicularis</t>
  </si>
  <si>
    <t xml:space="preserve">Cistude d’Europe</t>
  </si>
  <si>
    <t xml:space="preserve">EMYORB</t>
  </si>
  <si>
    <t xml:space="preserve">Lacerta agilis</t>
  </si>
  <si>
    <t xml:space="preserve">Lézard des souches</t>
  </si>
  <si>
    <t xml:space="preserve">responsabilité augmentée à modérée : responsabilité conservation pop pyrénéenne</t>
  </si>
  <si>
    <t xml:space="preserve">LACAGI</t>
  </si>
  <si>
    <t xml:space="preserve">Vipera berus</t>
  </si>
  <si>
    <t xml:space="preserve">Vipère péliade</t>
  </si>
  <si>
    <t xml:space="preserve">VIPBER</t>
  </si>
  <si>
    <t xml:space="preserve">Chalcides striatus</t>
  </si>
  <si>
    <t xml:space="preserve">Seps strié</t>
  </si>
  <si>
    <t xml:space="preserve">CHASTR</t>
  </si>
  <si>
    <t xml:space="preserve">Hemidactylus turcicus</t>
  </si>
  <si>
    <t xml:space="preserve">Hémidactyle verruqueux</t>
  </si>
  <si>
    <t xml:space="preserve">HEMTUR</t>
  </si>
  <si>
    <t xml:space="preserve">Zootoca vivipara</t>
  </si>
  <si>
    <t xml:space="preserve">Lézard vivipare</t>
  </si>
  <si>
    <t xml:space="preserve">ZOOVIV</t>
  </si>
  <si>
    <t xml:space="preserve">Psammodromus algirus</t>
  </si>
  <si>
    <t xml:space="preserve">Psammodrome algire</t>
  </si>
  <si>
    <t xml:space="preserve">PSAALG</t>
  </si>
  <si>
    <t xml:space="preserve">Malpolon monspessulanus</t>
  </si>
  <si>
    <t xml:space="preserve">Couleuvre de Montpellier</t>
  </si>
  <si>
    <t xml:space="preserve">MALMON</t>
  </si>
  <si>
    <t xml:space="preserve">Zamenis scalaris</t>
  </si>
  <si>
    <t xml:space="preserve">Couleuvre à échelons</t>
  </si>
  <si>
    <t xml:space="preserve">RHISCA</t>
  </si>
  <si>
    <t xml:space="preserve">Coronella austriaca</t>
  </si>
  <si>
    <t xml:space="preserve">Coronelle lisse</t>
  </si>
  <si>
    <t xml:space="preserve">CORAUS</t>
  </si>
  <si>
    <t xml:space="preserve">Podarcis liolepis</t>
  </si>
  <si>
    <t xml:space="preserve">Lézard catalan</t>
  </si>
  <si>
    <t xml:space="preserve">Enjeu modéré du à aire répartition et resp reg, baissé à faible, à dire exp.</t>
  </si>
  <si>
    <t xml:space="preserve">PODLIO</t>
  </si>
  <si>
    <t xml:space="preserve">Vipera aspis</t>
  </si>
  <si>
    <t xml:space="preserve">Vipère aspic</t>
  </si>
  <si>
    <t xml:space="preserve">VIPASP</t>
  </si>
  <si>
    <t xml:space="preserve">Coronella girondica</t>
  </si>
  <si>
    <t xml:space="preserve">Coronelle girondine</t>
  </si>
  <si>
    <t xml:space="preserve">CORGIR</t>
  </si>
  <si>
    <t xml:space="preserve">Natrix maura</t>
  </si>
  <si>
    <t xml:space="preserve">Couleuvre vipérine</t>
  </si>
  <si>
    <t xml:space="preserve">NATMAU</t>
  </si>
  <si>
    <t xml:space="preserve">Zamenis longissimus</t>
  </si>
  <si>
    <t xml:space="preserve">Couleuvre d'Esculape</t>
  </si>
  <si>
    <t xml:space="preserve">ZAMLON</t>
  </si>
  <si>
    <t xml:space="preserve">Hierophis viridiflavus</t>
  </si>
  <si>
    <t xml:space="preserve">Couleuvre verte et jaune</t>
  </si>
  <si>
    <t xml:space="preserve">HIEVIR</t>
  </si>
  <si>
    <t xml:space="preserve">Tarentola mauritanica</t>
  </si>
  <si>
    <t xml:space="preserve">Tarente de Maurétanie</t>
  </si>
  <si>
    <t xml:space="preserve">TARMAU</t>
  </si>
  <si>
    <t xml:space="preserve">Lacerta bilineata</t>
  </si>
  <si>
    <t xml:space="preserve">Lézard vert occidental</t>
  </si>
  <si>
    <t xml:space="preserve">LACBIL</t>
  </si>
  <si>
    <t xml:space="preserve">Natrix helvetica</t>
  </si>
  <si>
    <t xml:space="preserve">Couleuvre helvétique, Couleuvre à collier</t>
  </si>
  <si>
    <t xml:space="preserve">NATNAT</t>
  </si>
  <si>
    <t xml:space="preserve">Anguis fragilis</t>
  </si>
  <si>
    <t xml:space="preserve">Orvet fragile</t>
  </si>
  <si>
    <t xml:space="preserve">ANGFRA</t>
  </si>
  <si>
    <t xml:space="preserve">Podarcis muralis</t>
  </si>
  <si>
    <t xml:space="preserve">Lézard des murailles</t>
  </si>
  <si>
    <t xml:space="preserve">PODMUR</t>
  </si>
  <si>
    <t xml:space="preserve">Natrix astreptophora</t>
  </si>
  <si>
    <t xml:space="preserve">Couleuvre astreptophore</t>
  </si>
  <si>
    <t xml:space="preserve">non évaluée</t>
  </si>
  <si>
    <t xml:space="preserve">NATAST</t>
  </si>
  <si>
    <t xml:space="preserve">Trachemys scripta elegans</t>
  </si>
  <si>
    <t xml:space="preserve">tortue de Floride</t>
  </si>
  <si>
    <t xml:space="preserve">introduite</t>
  </si>
  <si>
    <t xml:space="preserve">tri</t>
  </si>
  <si>
    <t xml:space="preserve">Alectoris graeca</t>
  </si>
  <si>
    <t xml:space="preserve">Perdrix bartavelle</t>
  </si>
  <si>
    <t xml:space="preserve">Alectoris graeca (Meisner, 1804)</t>
  </si>
  <si>
    <t xml:space="preserve">RE</t>
  </si>
  <si>
    <t xml:space="preserve">spp ayant existé en Oc ?</t>
  </si>
  <si>
    <t xml:space="preserve">ALEGRA</t>
  </si>
  <si>
    <t xml:space="preserve">Bonasa Bonasia</t>
  </si>
  <si>
    <t xml:space="preserve">Gélinotte des bois</t>
  </si>
  <si>
    <t xml:space="preserve">Bonasa bonasia (Linnaeus, 1758)</t>
  </si>
  <si>
    <t xml:space="preserve">BONBON</t>
  </si>
  <si>
    <t xml:space="preserve">Chlidonias niger</t>
  </si>
  <si>
    <t xml:space="preserve">Guifette noire</t>
  </si>
  <si>
    <t xml:space="preserve">Chlidonias niger (Linnaeus, 1758)</t>
  </si>
  <si>
    <t xml:space="preserve">a niché 80-81 dans le Gard</t>
  </si>
  <si>
    <t xml:space="preserve">CHLNIG</t>
  </si>
  <si>
    <t xml:space="preserve">Eudromias morinellus</t>
  </si>
  <si>
    <t xml:space="preserve">Pluvier guignard</t>
  </si>
  <si>
    <t xml:space="preserve">Eudromias morinellus (Linnaeus, 1758)</t>
  </si>
  <si>
    <t xml:space="preserve">EUDMOR</t>
  </si>
  <si>
    <t xml:space="preserve">Lyrurus tetrix</t>
  </si>
  <si>
    <t xml:space="preserve">Tétras lyre</t>
  </si>
  <si>
    <t xml:space="preserve">Lyrurus tetrix (Linnaeus, 1758)</t>
  </si>
  <si>
    <t xml:space="preserve">LYRTET</t>
  </si>
  <si>
    <t xml:space="preserve">Oenanthe leucura</t>
  </si>
  <si>
    <t xml:space="preserve">Traquet rieur</t>
  </si>
  <si>
    <t xml:space="preserve">Oenanthe leucura (Gmelin, 1789)</t>
  </si>
  <si>
    <t xml:space="preserve">OENLEU</t>
  </si>
  <si>
    <t xml:space="preserve">Otis tarda</t>
  </si>
  <si>
    <t xml:space="preserve">Grande Outarde, Outarde barbue</t>
  </si>
  <si>
    <t xml:space="preserve">OTITAR</t>
  </si>
  <si>
    <t xml:space="preserve">Pterocles alchata</t>
  </si>
  <si>
    <t xml:space="preserve">Ganga cata</t>
  </si>
  <si>
    <t xml:space="preserve">Pterocles alchata (Linnaeus, 1758)</t>
  </si>
  <si>
    <t xml:space="preserve">PTEALC</t>
  </si>
  <si>
    <t xml:space="preserve">Remiz pendulinus</t>
  </si>
  <si>
    <t xml:space="preserve">Rémiz penduline, Mésange rémiz</t>
  </si>
  <si>
    <t xml:space="preserve">Remiz pendulinus (Linnaeus, 1758)</t>
  </si>
  <si>
    <t xml:space="preserve">déterminante stricte</t>
  </si>
  <si>
    <t xml:space="preserve">REMPEN</t>
  </si>
  <si>
    <t xml:space="preserve">Zapornia parva</t>
  </si>
  <si>
    <t xml:space="preserve">Marouette poussin</t>
  </si>
  <si>
    <t xml:space="preserve">Zapornia parva (Scopoli, 1769)</t>
  </si>
  <si>
    <t xml:space="preserve">ZAPPAR</t>
  </si>
  <si>
    <t xml:space="preserve">Aquila fasciata</t>
  </si>
  <si>
    <t xml:space="preserve">Aigle de Bonelli</t>
  </si>
  <si>
    <t xml:space="preserve">Aquila fasciata Vieillot, 1822</t>
  </si>
  <si>
    <t xml:space="preserve">AQUFAS</t>
  </si>
  <si>
    <t xml:space="preserve">Neophron percnopterus</t>
  </si>
  <si>
    <t xml:space="preserve">Vautour percnoptère</t>
  </si>
  <si>
    <t xml:space="preserve">Neophron percnopterus (Linnaeus, 1758)</t>
  </si>
  <si>
    <t xml:space="preserve">NEOPER</t>
  </si>
  <si>
    <t xml:space="preserve">Gypaetus barbatus</t>
  </si>
  <si>
    <t xml:space="preserve">Gypaète barbu</t>
  </si>
  <si>
    <t xml:space="preserve">Gypaetus barbatus (Linnaeus, 1758)</t>
  </si>
  <si>
    <t xml:space="preserve">GYPBAR</t>
  </si>
  <si>
    <t xml:space="preserve">Lanius minor</t>
  </si>
  <si>
    <t xml:space="preserve">Pie-grièche à poitrine rose</t>
  </si>
  <si>
    <t xml:space="preserve">Lanius minor Gmelin, 1788</t>
  </si>
  <si>
    <t xml:space="preserve">LANMIN</t>
  </si>
  <si>
    <t xml:space="preserve">Tetrao urogallus</t>
  </si>
  <si>
    <t xml:space="preserve">Grand Tétras</t>
  </si>
  <si>
    <t xml:space="preserve">Tetrao urogallus Linnaeus, 1758</t>
  </si>
  <si>
    <t xml:space="preserve">déterminante à critères</t>
  </si>
  <si>
    <t xml:space="preserve">Sites</t>
  </si>
  <si>
    <t xml:space="preserve">Chassable dans les Pyrénées</t>
  </si>
  <si>
    <t xml:space="preserve">TETURO</t>
  </si>
  <si>
    <t xml:space="preserve">Aegypius monachus</t>
  </si>
  <si>
    <t xml:space="preserve">Vautour moine</t>
  </si>
  <si>
    <t xml:space="preserve">Aegypius monachus (Linnaeus, 1766)</t>
  </si>
  <si>
    <t xml:space="preserve">dyn pop 0</t>
  </si>
  <si>
    <t xml:space="preserve">AEGMON</t>
  </si>
  <si>
    <t xml:space="preserve">Botaurus stellaris</t>
  </si>
  <si>
    <t xml:space="preserve">Butor étoilé</t>
  </si>
  <si>
    <t xml:space="preserve">Botaurus stellaris (Linnaeus, 1758)</t>
  </si>
  <si>
    <t xml:space="preserve">dyn pop 2 en LR</t>
  </si>
  <si>
    <t xml:space="preserve">BOTSTE</t>
  </si>
  <si>
    <t xml:space="preserve">Oenanthe hispanica</t>
  </si>
  <si>
    <t xml:space="preserve">Traquet oreillard</t>
  </si>
  <si>
    <t xml:space="preserve">Oenanthe hispanica (Linnaeus, 1758)</t>
  </si>
  <si>
    <t xml:space="preserve">OENHIS</t>
  </si>
  <si>
    <t xml:space="preserve">Sylvia conspicillata</t>
  </si>
  <si>
    <t xml:space="preserve">Fauvette à lunettes</t>
  </si>
  <si>
    <t xml:space="preserve">Sylvia conspicillata Temminck, 1820</t>
  </si>
  <si>
    <t xml:space="preserve">SYLCON</t>
  </si>
  <si>
    <t xml:space="preserve">Calandrella brachydactyla</t>
  </si>
  <si>
    <t xml:space="preserve">Alouette calandrelle</t>
  </si>
  <si>
    <t xml:space="preserve">Calandrella brachydactyla (Leisler, 1814)</t>
  </si>
  <si>
    <t xml:space="preserve">CALBRA</t>
  </si>
  <si>
    <t xml:space="preserve">IUCN FR NT→EN</t>
  </si>
  <si>
    <t xml:space="preserve">Lanius meridionalis</t>
  </si>
  <si>
    <t xml:space="preserve">Pie-grièche méridionale</t>
  </si>
  <si>
    <t xml:space="preserve">Lanius meridionalis Temminck, 1820</t>
  </si>
  <si>
    <t xml:space="preserve">déterminante à critère cortège</t>
  </si>
  <si>
    <t xml:space="preserve">LANMER</t>
  </si>
  <si>
    <t xml:space="preserve">Melanocorypha calandra</t>
  </si>
  <si>
    <t xml:space="preserve">Alouette calandre</t>
  </si>
  <si>
    <t xml:space="preserve">Melanocorypha calandra (Linnaeus, 1766)</t>
  </si>
  <si>
    <t xml:space="preserve">MELCAL</t>
  </si>
  <si>
    <t xml:space="preserve">Galerida theklae</t>
  </si>
  <si>
    <t xml:space="preserve">Cochevis de Thékla</t>
  </si>
  <si>
    <t xml:space="preserve">Galerida theklae (C. L. Brehm, 1858)</t>
  </si>
  <si>
    <t xml:space="preserve">GALTHE</t>
  </si>
  <si>
    <t xml:space="preserve">Lanius excubitor</t>
  </si>
  <si>
    <t xml:space="preserve">Pie-grièche grise</t>
  </si>
  <si>
    <t xml:space="preserve">Lanius excubitor Linnaeus, 1758</t>
  </si>
  <si>
    <t xml:space="preserve">LANEXC</t>
  </si>
  <si>
    <t xml:space="preserve">Ixobrychus minutus</t>
  </si>
  <si>
    <t xml:space="preserve">Butor blongios, Blongios nain</t>
  </si>
  <si>
    <t xml:space="preserve">Ixobrychus minutus (Linnaeus, 1766)</t>
  </si>
  <si>
    <t xml:space="preserve">IXOMIN</t>
  </si>
  <si>
    <t xml:space="preserve">Milvus milvus</t>
  </si>
  <si>
    <t xml:space="preserve">Milan royal</t>
  </si>
  <si>
    <t xml:space="preserve">Milvus milvus (Linnaeus, 1758)</t>
  </si>
  <si>
    <t xml:space="preserve">MILMIL</t>
  </si>
  <si>
    <t xml:space="preserve">Acrocephalus melanopogon</t>
  </si>
  <si>
    <t xml:space="preserve">Lusciniole à moustaches</t>
  </si>
  <si>
    <t xml:space="preserve">Acrocephalus melanopogon (Temminck, 1823)</t>
  </si>
  <si>
    <t xml:space="preserve">ACRMEL</t>
  </si>
  <si>
    <t xml:space="preserve">Lanius senator</t>
  </si>
  <si>
    <t xml:space="preserve">Pie-grièche à tête rousse</t>
  </si>
  <si>
    <t xml:space="preserve">Lanius senator Linnaeus, 1758</t>
  </si>
  <si>
    <t xml:space="preserve">dyn pop 3 en LR</t>
  </si>
  <si>
    <t xml:space="preserve">LANSEN</t>
  </si>
  <si>
    <t xml:space="preserve">Numenius arquata</t>
  </si>
  <si>
    <t xml:space="preserve">Courlis cendré</t>
  </si>
  <si>
    <t xml:space="preserve">Numenius arquata (Linnaeus, 1758)</t>
  </si>
  <si>
    <t xml:space="preserve">espèce chassable</t>
  </si>
  <si>
    <t xml:space="preserve">NUMARQ</t>
  </si>
  <si>
    <t xml:space="preserve">Emberiza hortulana</t>
  </si>
  <si>
    <t xml:space="preserve">Bruant ortolan</t>
  </si>
  <si>
    <t xml:space="preserve">Emberiza hortulana Linnaeus, 1758</t>
  </si>
  <si>
    <t xml:space="preserve">EMBHOR</t>
  </si>
  <si>
    <t xml:space="preserve">Acrocephalus arundinaceus</t>
  </si>
  <si>
    <t xml:space="preserve">Rousserolle turdoïde</t>
  </si>
  <si>
    <t xml:space="preserve">Acrocephalus arundinaceus (Linnaeus, 1758)</t>
  </si>
  <si>
    <t xml:space="preserve">dyn pop 2 LR</t>
  </si>
  <si>
    <t xml:space="preserve">ACRARU</t>
  </si>
  <si>
    <t xml:space="preserve">Chroicocephalus genei</t>
  </si>
  <si>
    <t xml:space="preserve">Goéland railleur</t>
  </si>
  <si>
    <t xml:space="preserve">Chroicocephalus genei (Brême, 1839)</t>
  </si>
  <si>
    <t xml:space="preserve">CHRGEN</t>
  </si>
  <si>
    <t xml:space="preserve">Crex crex</t>
  </si>
  <si>
    <t xml:space="preserve">Râle des genêts</t>
  </si>
  <si>
    <t xml:space="preserve">Crex crex (Linnaeus, 1758)</t>
  </si>
  <si>
    <t xml:space="preserve">CRECRE</t>
  </si>
  <si>
    <t xml:space="preserve">Classé CR IUCN LR etMP</t>
  </si>
  <si>
    <t xml:space="preserve">Glareola pratincola</t>
  </si>
  <si>
    <t xml:space="preserve">Glaréole à collier</t>
  </si>
  <si>
    <t xml:space="preserve">Glareola pratincola (Linnaeus, 1766)</t>
  </si>
  <si>
    <t xml:space="preserve">dyn pop 1 LR et FR</t>
  </si>
  <si>
    <t xml:space="preserve">GLAPRA</t>
  </si>
  <si>
    <t xml:space="preserve">Charadrius alexandrinus</t>
  </si>
  <si>
    <t xml:space="preserve">Gravelot à collier interrompu, Gravelot de Kent</t>
  </si>
  <si>
    <t xml:space="preserve">Charadrius alexandrinus Linnaeus, 1758</t>
  </si>
  <si>
    <t xml:space="preserve">CHAALE</t>
  </si>
  <si>
    <t xml:space="preserve">Emberiza schoeniclus witherbyi</t>
  </si>
  <si>
    <t xml:space="preserve">Emberiza schoeniclus witherbyi Jordans, 1923</t>
  </si>
  <si>
    <t xml:space="preserve">EMBSCH</t>
  </si>
  <si>
    <t xml:space="preserve">Falco naumanni</t>
  </si>
  <si>
    <t xml:space="preserve">Faucon crécerellette</t>
  </si>
  <si>
    <t xml:space="preserve">Falco naumanni Fleischer, 1818</t>
  </si>
  <si>
    <t xml:space="preserve">dyn pop 0 LR et FR</t>
  </si>
  <si>
    <t xml:space="preserve">FALNAU</t>
  </si>
  <si>
    <t xml:space="preserve">Ardea purpurea</t>
  </si>
  <si>
    <t xml:space="preserve">Héron pourpré</t>
  </si>
  <si>
    <t xml:space="preserve">Ardea purpurea Linnaeus, 1766</t>
  </si>
  <si>
    <t xml:space="preserve">ARDPUR</t>
  </si>
  <si>
    <t xml:space="preserve">Lagopus muta pyrenaica</t>
  </si>
  <si>
    <t xml:space="preserve">lagopède des Pyrénées</t>
  </si>
  <si>
    <t xml:space="preserve">Lagopus muta pyrenaica Hartert, 1921</t>
  </si>
  <si>
    <t xml:space="preserve">LAGMUT</t>
  </si>
  <si>
    <t xml:space="preserve">Gelochelidon nilotica</t>
  </si>
  <si>
    <t xml:space="preserve">Sterne hansel</t>
  </si>
  <si>
    <t xml:space="preserve">Gelochelidon nilotica (Gmelin, 1789)</t>
  </si>
  <si>
    <t xml:space="preserve">GELNIL</t>
  </si>
  <si>
    <t xml:space="preserve">Saxicola rubetra</t>
  </si>
  <si>
    <t xml:space="preserve">Traquet tarier, Tarier des prés</t>
  </si>
  <si>
    <t xml:space="preserve">Saxicola rubetra (Linnaeus, 1758)</t>
  </si>
  <si>
    <t xml:space="preserve">SAXRUB</t>
  </si>
  <si>
    <t xml:space="preserve">IUCN LR → EN</t>
  </si>
  <si>
    <t xml:space="preserve">Porphyrio porphyrio</t>
  </si>
  <si>
    <t xml:space="preserve">Poule sultane, Talève sultane, Porphyrion bleu</t>
  </si>
  <si>
    <t xml:space="preserve">Porphyrio porphyrio (Linnaeus, 1758)</t>
  </si>
  <si>
    <t xml:space="preserve">PORPOR</t>
  </si>
  <si>
    <t xml:space="preserve">Sternula albifrons</t>
  </si>
  <si>
    <t xml:space="preserve">Sterne naine</t>
  </si>
  <si>
    <t xml:space="preserve">Sternula albifrons (Pallas, 1764)</t>
  </si>
  <si>
    <t xml:space="preserve">dyn pop 2 en LR fortes fluctuations</t>
  </si>
  <si>
    <t xml:space="preserve">STEALB</t>
  </si>
  <si>
    <t xml:space="preserve">Perdix perdix hispaniensis</t>
  </si>
  <si>
    <t xml:space="preserve">Perdix perdix hispaniensis Reichenow, 1892</t>
  </si>
  <si>
    <t xml:space="preserve">PERPER</t>
  </si>
  <si>
    <t xml:space="preserve">Dendrocopos leucotos</t>
  </si>
  <si>
    <t xml:space="preserve">Pic à dos blanc</t>
  </si>
  <si>
    <t xml:space="preserve">Thalasseus sandvicensis</t>
  </si>
  <si>
    <t xml:space="preserve">Sterne caugek</t>
  </si>
  <si>
    <t xml:space="preserve">Thalasseus sandvicensis (Latham, 1787)</t>
  </si>
  <si>
    <t xml:space="preserve">THASAN</t>
  </si>
  <si>
    <t xml:space="preserve">Tichodroma muraria</t>
  </si>
  <si>
    <t xml:space="preserve">Tichodrome échelette</t>
  </si>
  <si>
    <t xml:space="preserve">Tichodroma muraria (Linnaeus, 1758)</t>
  </si>
  <si>
    <t xml:space="preserve">TICMUR</t>
  </si>
  <si>
    <t xml:space="preserve">IUCN LR → CR</t>
  </si>
  <si>
    <t xml:space="preserve">Montifringilla nivalis</t>
  </si>
  <si>
    <t xml:space="preserve">Niverolle alpine</t>
  </si>
  <si>
    <t xml:space="preserve">Actitis hypoleucos</t>
  </si>
  <si>
    <t xml:space="preserve">Chevalier guignette</t>
  </si>
  <si>
    <t xml:space="preserve">Actitis hypoleucos (Linnaeus, 1758)</t>
  </si>
  <si>
    <t xml:space="preserve">ACTHYP</t>
  </si>
  <si>
    <t xml:space="preserve">Cecropis daurica</t>
  </si>
  <si>
    <t xml:space="preserve">Hirondelle rousseline</t>
  </si>
  <si>
    <t xml:space="preserve">Cecropis daurica (Laxmann, 1769)</t>
  </si>
  <si>
    <t xml:space="preserve">CECDAU</t>
  </si>
  <si>
    <t xml:space="preserve">IRR</t>
  </si>
  <si>
    <t xml:space="preserve">Elanus caeruleus</t>
  </si>
  <si>
    <t xml:space="preserve">Élanion blanc</t>
  </si>
  <si>
    <t xml:space="preserve">Elanus caeruleus (Desfontaines, 1789)</t>
  </si>
  <si>
    <t xml:space="preserve">a niché 1 fois en Lozère</t>
  </si>
  <si>
    <t xml:space="preserve">ELACAE</t>
  </si>
  <si>
    <t xml:space="preserve">resp reg faible → forte</t>
  </si>
  <si>
    <t xml:space="preserve">Emberiza schoeniclus schoeniclus</t>
  </si>
  <si>
    <t xml:space="preserve">Emberiza schoeniclus schoeniclus (Linnaeus, 1758)</t>
  </si>
  <si>
    <t xml:space="preserve">Gallinago gallinago</t>
  </si>
  <si>
    <t xml:space="preserve">Bécassine des marais</t>
  </si>
  <si>
    <t xml:space="preserve">Gallinago gallinago (Linnaeus, 1758)</t>
  </si>
  <si>
    <t xml:space="preserve">Espèce chassable</t>
  </si>
  <si>
    <t xml:space="preserve">GALGAL</t>
  </si>
  <si>
    <t xml:space="preserve">Plegadis falcinellus</t>
  </si>
  <si>
    <t xml:space="preserve">Ibis falcinelle</t>
  </si>
  <si>
    <t xml:space="preserve">Plegadis falcinellus (Linnaeus, 1766)</t>
  </si>
  <si>
    <t xml:space="preserve">PLEFAL</t>
  </si>
  <si>
    <t xml:space="preserve">IUCN LR → VU</t>
  </si>
  <si>
    <t xml:space="preserve">Aquila chrysaetos</t>
  </si>
  <si>
    <t xml:space="preserve">Aigle royal</t>
  </si>
  <si>
    <t xml:space="preserve">Aquila chrysaetos (Linnaeus, 1758)</t>
  </si>
  <si>
    <t xml:space="preserve">AQUCHR</t>
  </si>
  <si>
    <t xml:space="preserve">Locustella luscinioides</t>
  </si>
  <si>
    <t xml:space="preserve">Locustelle luscinioïde</t>
  </si>
  <si>
    <t xml:space="preserve">Locustella luscinioides (Savi, 1824)</t>
  </si>
  <si>
    <t xml:space="preserve">LOCLUS</t>
  </si>
  <si>
    <t xml:space="preserve">Monticola solitarius</t>
  </si>
  <si>
    <t xml:space="preserve">Monticole bleu, Merle bleu</t>
  </si>
  <si>
    <t xml:space="preserve">Monticola solitarius (Linnaeus, 1758)</t>
  </si>
  <si>
    <t xml:space="preserve">MONSOL</t>
  </si>
  <si>
    <t xml:space="preserve">Sylvia undata</t>
  </si>
  <si>
    <t xml:space="preserve">Fauvette pitchou</t>
  </si>
  <si>
    <t xml:space="preserve">Sylvia undata (Boddaert, 1783)</t>
  </si>
  <si>
    <t xml:space="preserve">dyn pop 2 en LR ?</t>
  </si>
  <si>
    <t xml:space="preserve">SYLUND</t>
  </si>
  <si>
    <t xml:space="preserve">IUCN FR LC → EN</t>
  </si>
  <si>
    <t xml:space="preserve">Tetrax tetrax</t>
  </si>
  <si>
    <t xml:space="preserve">Outarde canepetière</t>
  </si>
  <si>
    <t xml:space="preserve">Tetrax tetrax (Linnaeus, 1758)</t>
  </si>
  <si>
    <t xml:space="preserve">dyn pop 0 LR, eff en centaines de couples</t>
  </si>
  <si>
    <t xml:space="preserve">TETTET</t>
  </si>
  <si>
    <t xml:space="preserve">Ardeola ralloides</t>
  </si>
  <si>
    <t xml:space="preserve">Héron crabier, Crabier chevelu</t>
  </si>
  <si>
    <t xml:space="preserve">Ardeola ralloides (Scopoli, 1769)</t>
  </si>
  <si>
    <t xml:space="preserve">dyn pop 1 en LR</t>
  </si>
  <si>
    <t xml:space="preserve">ARDRAL</t>
  </si>
  <si>
    <t xml:space="preserve">Circus pygargus</t>
  </si>
  <si>
    <t xml:space="preserve">Busard cendré</t>
  </si>
  <si>
    <t xml:space="preserve">Circus pygargus (Linnaeus, 1758)</t>
  </si>
  <si>
    <t xml:space="preserve">CIRPYG</t>
  </si>
  <si>
    <t xml:space="preserve">Hieraaetus pennatus</t>
  </si>
  <si>
    <t xml:space="preserve">Aigle botté</t>
  </si>
  <si>
    <t xml:space="preserve">Hieraaetus pennatus (Gmelin, 1788)</t>
  </si>
  <si>
    <t xml:space="preserve">HIEPEN</t>
  </si>
  <si>
    <t xml:space="preserve">Nycticorax nycticorax</t>
  </si>
  <si>
    <t xml:space="preserve">Héron bihoreau, Bihoreau gris</t>
  </si>
  <si>
    <t xml:space="preserve">Nycticorax nycticorax (Linnaeus, 1758)</t>
  </si>
  <si>
    <t xml:space="preserve">NYCNYC</t>
  </si>
  <si>
    <t xml:space="preserve">IUCN MP → CR</t>
  </si>
  <si>
    <t xml:space="preserve">Tringa totanus</t>
  </si>
  <si>
    <t xml:space="preserve">Chevalier gambette</t>
  </si>
  <si>
    <t xml:space="preserve">Tringa totanus (Linnaeus, 1758)</t>
  </si>
  <si>
    <t xml:space="preserve">TRITOT</t>
  </si>
  <si>
    <t xml:space="preserve">Vanellus vanellus</t>
  </si>
  <si>
    <t xml:space="preserve">Vanneau huppé</t>
  </si>
  <si>
    <t xml:space="preserve">Vanellus vanellus (Linnaeus, 1758)</t>
  </si>
  <si>
    <t xml:space="preserve">VANVAN</t>
  </si>
  <si>
    <t xml:space="preserve">Anthus pratensis</t>
  </si>
  <si>
    <t xml:space="preserve">Pipit farlouse</t>
  </si>
  <si>
    <t xml:space="preserve">Anthus pratensis (Linnaeus, 1758)</t>
  </si>
  <si>
    <t xml:space="preserve">ANTPRA</t>
  </si>
  <si>
    <t xml:space="preserve">Porzana porzana</t>
  </si>
  <si>
    <t xml:space="preserve">Marouette ponctuée</t>
  </si>
  <si>
    <t xml:space="preserve">Porzana porzana (Linnaeus, 1766)</t>
  </si>
  <si>
    <t xml:space="preserve">pop LR inconnue</t>
  </si>
  <si>
    <t xml:space="preserve">Anthus campestris</t>
  </si>
  <si>
    <t xml:space="preserve">Pipit rousseline</t>
  </si>
  <si>
    <t xml:space="preserve">Anthus campestris (Linnaeus, 1758)</t>
  </si>
  <si>
    <t xml:space="preserve">ANTCAM</t>
  </si>
  <si>
    <t xml:space="preserve">Casmerodius albus</t>
  </si>
  <si>
    <t xml:space="preserve">Grande Aigrette</t>
  </si>
  <si>
    <t xml:space="preserve">Ardea alba Linnaeus, 1758</t>
  </si>
  <si>
    <t xml:space="preserve">CASALB</t>
  </si>
  <si>
    <t xml:space="preserve">Pyrrhocorax pyrrhocorax</t>
  </si>
  <si>
    <t xml:space="preserve">Crave à bec rouge</t>
  </si>
  <si>
    <t xml:space="preserve">Pyrrhocorax pyrrhocorax (Linnaeus, 1758)</t>
  </si>
  <si>
    <t xml:space="preserve">PYRPYR</t>
  </si>
  <si>
    <t xml:space="preserve">Aegolius funereus</t>
  </si>
  <si>
    <t xml:space="preserve">Nyctale de Tengmalm, Chouette de Tengmalm</t>
  </si>
  <si>
    <t xml:space="preserve">Aegolius funereus (Linnaeus, 1758)</t>
  </si>
  <si>
    <t xml:space="preserve">AEGFUN</t>
  </si>
  <si>
    <t xml:space="preserve">Gyps fulvus</t>
  </si>
  <si>
    <t xml:space="preserve">Vautour fauve</t>
  </si>
  <si>
    <t xml:space="preserve">Gyps fulvus (Hablizl, 1783)</t>
  </si>
  <si>
    <t xml:space="preserve">GYPFUL</t>
  </si>
  <si>
    <t xml:space="preserve">Monticola saxatilis</t>
  </si>
  <si>
    <t xml:space="preserve">Monticole de roche, Merle de roche</t>
  </si>
  <si>
    <t xml:space="preserve">Monticola saxatilis (Linnaeus, 1758)</t>
  </si>
  <si>
    <t xml:space="preserve">MONSAX</t>
  </si>
  <si>
    <t xml:space="preserve">Panurus biarmicus</t>
  </si>
  <si>
    <t xml:space="preserve">Panure à moustaches, Mésange à moustaches</t>
  </si>
  <si>
    <t xml:space="preserve">Panurus biarmicus (Linnaeus, 1758)</t>
  </si>
  <si>
    <t xml:space="preserve">PANBIA</t>
  </si>
  <si>
    <t xml:space="preserve">Turdus torquatus</t>
  </si>
  <si>
    <t xml:space="preserve">Merle à plastron</t>
  </si>
  <si>
    <t xml:space="preserve">Turdus torquatus Linnaeus, 1758</t>
  </si>
  <si>
    <t xml:space="preserve">pop LR mal connue</t>
  </si>
  <si>
    <t xml:space="preserve">TURTOR</t>
  </si>
  <si>
    <t xml:space="preserve">Circus aeruginosus</t>
  </si>
  <si>
    <t xml:space="preserve">Busard des roseaux</t>
  </si>
  <si>
    <t xml:space="preserve">Circus aeruginosus (Linnaeus, 1758)</t>
  </si>
  <si>
    <t xml:space="preserve">CIRAER</t>
  </si>
  <si>
    <t xml:space="preserve">Coracias garrulus</t>
  </si>
  <si>
    <t xml:space="preserve">Rollier d'Europe</t>
  </si>
  <si>
    <t xml:space="preserve">Coracias garrulus Linnaeus, 1758</t>
  </si>
  <si>
    <t xml:space="preserve">dyn pop 0 FR et LR</t>
  </si>
  <si>
    <t xml:space="preserve">CORGAR</t>
  </si>
  <si>
    <t xml:space="preserve">Circus cyaneus</t>
  </si>
  <si>
    <t xml:space="preserve">Busard Saint-Martin</t>
  </si>
  <si>
    <t xml:space="preserve">Circus cyaneus (Linnaeus, 1758)</t>
  </si>
  <si>
    <t xml:space="preserve">CIRCYA</t>
  </si>
  <si>
    <t xml:space="preserve">Clamator glandarius</t>
  </si>
  <si>
    <t xml:space="preserve">Coucou geai</t>
  </si>
  <si>
    <t xml:space="preserve">Clamator glandarius (Linnaeus, 1758)</t>
  </si>
  <si>
    <t xml:space="preserve">dyn pop 1 LR</t>
  </si>
  <si>
    <t xml:space="preserve">CLAGLA</t>
  </si>
  <si>
    <t xml:space="preserve">Sterna hirundo</t>
  </si>
  <si>
    <t xml:space="preserve">Sterne pierregarin</t>
  </si>
  <si>
    <t xml:space="preserve">Sterna hirundo Linnaeus, 1758</t>
  </si>
  <si>
    <t xml:space="preserve">STEHIR</t>
  </si>
  <si>
    <t xml:space="preserve">Ciconia ciconia</t>
  </si>
  <si>
    <t xml:space="preserve">Cigogne blanche</t>
  </si>
  <si>
    <t xml:space="preserve">Ciconia ciconia (Linnaeus, 1758)</t>
  </si>
  <si>
    <t xml:space="preserve">CICCIC</t>
  </si>
  <si>
    <t xml:space="preserve">Circaetus gallicus</t>
  </si>
  <si>
    <t xml:space="preserve">Circaète Jean-le-Blanc</t>
  </si>
  <si>
    <t xml:space="preserve">Circaetus gallicus (Gmelin, 1788)</t>
  </si>
  <si>
    <t xml:space="preserve">CIRGAL</t>
  </si>
  <si>
    <t xml:space="preserve">IUCN LR →LC , DYN POP 1</t>
  </si>
  <si>
    <t xml:space="preserve">Ficedula hypoleuca</t>
  </si>
  <si>
    <t xml:space="preserve">Gobemouche noir</t>
  </si>
  <si>
    <t xml:space="preserve">Ficedula hypoleuca (Pallas, 1764)</t>
  </si>
  <si>
    <t xml:space="preserve">FICHYP</t>
  </si>
  <si>
    <t xml:space="preserve">Ichthyaetus melanocephalus</t>
  </si>
  <si>
    <t xml:space="preserve">Mouette mélanocéphale</t>
  </si>
  <si>
    <t xml:space="preserve">Ichthyaetus melanocephalus (Temminck, 1820)</t>
  </si>
  <si>
    <t xml:space="preserve">dyn pop 0 en FR et LR</t>
  </si>
  <si>
    <t xml:space="preserve">ICHMEL</t>
  </si>
  <si>
    <t xml:space="preserve">Mareca strepera</t>
  </si>
  <si>
    <t xml:space="preserve">Canard chipeau</t>
  </si>
  <si>
    <t xml:space="preserve">Mareca strepera (Linnaeus, 1758)</t>
  </si>
  <si>
    <t xml:space="preserve">MARSTR</t>
  </si>
  <si>
    <t xml:space="preserve">Phoenicopterus roseus</t>
  </si>
  <si>
    <t xml:space="preserve">Flamant rose</t>
  </si>
  <si>
    <t xml:space="preserve">Phoenicopterus roseus Pallas, 1811</t>
  </si>
  <si>
    <t xml:space="preserve">PHOROS</t>
  </si>
  <si>
    <t xml:space="preserve">Pyrrhula pyrrhula</t>
  </si>
  <si>
    <t xml:space="preserve">Bouvreuil pivoine</t>
  </si>
  <si>
    <t xml:space="preserve">Pyrrhula pyrrhula (Linnaeus, 1758)</t>
  </si>
  <si>
    <t xml:space="preserve">Recurvirostra avosetta</t>
  </si>
  <si>
    <t xml:space="preserve">Avocette élégante</t>
  </si>
  <si>
    <t xml:space="preserve">Recurvirostra avosetta Linnaeus, 1758</t>
  </si>
  <si>
    <t xml:space="preserve">RECAVO</t>
  </si>
  <si>
    <t xml:space="preserve">Oenanthe oenanthe</t>
  </si>
  <si>
    <t xml:space="preserve">Traquet motteux</t>
  </si>
  <si>
    <t xml:space="preserve">Oenanthe oenanthe (Linnaeus, 1758)</t>
  </si>
  <si>
    <t xml:space="preserve">OENOEN</t>
  </si>
  <si>
    <t xml:space="preserve">Phylloscopus sibilatrix</t>
  </si>
  <si>
    <t xml:space="preserve">Pouillot siffleur</t>
  </si>
  <si>
    <t xml:space="preserve">Phylloscopus sibilatrix (Bechstein, 1793)</t>
  </si>
  <si>
    <t xml:space="preserve">PHYSIB</t>
  </si>
  <si>
    <t xml:space="preserve">Sylvia hortensis</t>
  </si>
  <si>
    <t xml:space="preserve">Fauvette orphée</t>
  </si>
  <si>
    <t xml:space="preserve">Sylvia hortensis (Gmelin, 1789)</t>
  </si>
  <si>
    <t xml:space="preserve">SYLHOR</t>
  </si>
  <si>
    <t xml:space="preserve">Apus pallidus</t>
  </si>
  <si>
    <t xml:space="preserve">Martinet pâle</t>
  </si>
  <si>
    <t xml:space="preserve">Apus pallidus (Shelley, 1870)</t>
  </si>
  <si>
    <t xml:space="preserve">APUPAL</t>
  </si>
  <si>
    <t xml:space="preserve">Aythya ferina</t>
  </si>
  <si>
    <t xml:space="preserve">Fuligule milouin</t>
  </si>
  <si>
    <t xml:space="preserve">Aythya ferina (Linnaeus, 1758)</t>
  </si>
  <si>
    <t xml:space="preserve">Nicheur occasionnel LR Espèce chassable</t>
  </si>
  <si>
    <t xml:space="preserve">AYTFER</t>
  </si>
  <si>
    <t xml:space="preserve">Charadrius dubius</t>
  </si>
  <si>
    <t xml:space="preserve">Petit Gravelot</t>
  </si>
  <si>
    <t xml:space="preserve">Charadrius dubius Scopoli, 1786</t>
  </si>
  <si>
    <t xml:space="preserve">CHADUB</t>
  </si>
  <si>
    <t xml:space="preserve">Chroicocephalus ridibundus</t>
  </si>
  <si>
    <t xml:space="preserve">Mouette rieuse</t>
  </si>
  <si>
    <t xml:space="preserve">Chroicocephalus ridibundus (Linnaeus, 1766)</t>
  </si>
  <si>
    <t xml:space="preserve">CHRRID</t>
  </si>
  <si>
    <t xml:space="preserve">Emberiza citrinella</t>
  </si>
  <si>
    <t xml:space="preserve">Bruant jaune</t>
  </si>
  <si>
    <t xml:space="preserve">Emberiza citrinella Linnaeus, 1758</t>
  </si>
  <si>
    <t xml:space="preserve">EMBCIT</t>
  </si>
  <si>
    <t xml:space="preserve">IUCN FR NT→VU resp reg Mod en Oc</t>
  </si>
  <si>
    <t xml:space="preserve">Falco peregrinus</t>
  </si>
  <si>
    <t xml:space="preserve">Faucon pèlerin</t>
  </si>
  <si>
    <t xml:space="preserve">Falco peregrinus Tunstall, 1771</t>
  </si>
  <si>
    <t xml:space="preserve">FALPER</t>
  </si>
  <si>
    <t xml:space="preserve">Merops apiaster</t>
  </si>
  <si>
    <t xml:space="preserve">Guêpier d'Europe</t>
  </si>
  <si>
    <t xml:space="preserve">Merops apiaster Linnaeus, 1758</t>
  </si>
  <si>
    <t xml:space="preserve">MERAPI</t>
  </si>
  <si>
    <t xml:space="preserve">Netta rufina</t>
  </si>
  <si>
    <t xml:space="preserve">Nette rousse</t>
  </si>
  <si>
    <t xml:space="preserve">Netta rufina (Pallas, 1773)</t>
  </si>
  <si>
    <t xml:space="preserve">dyn pop 0 LR</t>
  </si>
  <si>
    <t xml:space="preserve">NETRUF</t>
  </si>
  <si>
    <t xml:space="preserve">Tachymarptis melba</t>
  </si>
  <si>
    <t xml:space="preserve">Martinet à ventre blanc, Martinet alpin</t>
  </si>
  <si>
    <t xml:space="preserve">Tachymarptis melba (Linnaeus, 1758)</t>
  </si>
  <si>
    <t xml:space="preserve">TACMEL</t>
  </si>
  <si>
    <t xml:space="preserve">Athene noctua</t>
  </si>
  <si>
    <t xml:space="preserve">Chouette chevêche, Chevêche d'Athéna</t>
  </si>
  <si>
    <t xml:space="preserve">Athene noctua (Scopoli, 1769)</t>
  </si>
  <si>
    <t xml:space="preserve">ATHNOC</t>
  </si>
  <si>
    <t xml:space="preserve">Burhinus oedicnemus</t>
  </si>
  <si>
    <t xml:space="preserve">Oedicnème criard</t>
  </si>
  <si>
    <t xml:space="preserve">Burhinus oedicnemus (Linnaeus, 1758)</t>
  </si>
  <si>
    <t xml:space="preserve">BUROED</t>
  </si>
  <si>
    <t xml:space="preserve">IUCN LR →LC</t>
  </si>
  <si>
    <t xml:space="preserve">Carduelis cannabina</t>
  </si>
  <si>
    <t xml:space="preserve">Linotte mélodieuse</t>
  </si>
  <si>
    <t xml:space="preserve">Carduelis cannabina (Linnaeus, 1758)</t>
  </si>
  <si>
    <t xml:space="preserve">CARCAN</t>
  </si>
  <si>
    <t xml:space="preserve">Carduelis citrinella</t>
  </si>
  <si>
    <t xml:space="preserve">Venturon montagnard</t>
  </si>
  <si>
    <t xml:space="preserve">Carduelis citrinella (Pallas, 1764)</t>
  </si>
  <si>
    <t xml:space="preserve">CARCIT</t>
  </si>
  <si>
    <t xml:space="preserve">Jynx torquilla</t>
  </si>
  <si>
    <t xml:space="preserve">Torcol fourmilier</t>
  </si>
  <si>
    <t xml:space="preserve">Jynx torquilla Linnaeus, 1758</t>
  </si>
  <si>
    <t xml:space="preserve">JYNTOR</t>
  </si>
  <si>
    <t xml:space="preserve">Prunella collaris</t>
  </si>
  <si>
    <t xml:space="preserve">Accenteur alpin</t>
  </si>
  <si>
    <t xml:space="preserve">Prunella collaris (Scopoli, 1769)</t>
  </si>
  <si>
    <t xml:space="preserve">PRUCOL</t>
  </si>
  <si>
    <t xml:space="preserve">Pyrrhocorax graculus</t>
  </si>
  <si>
    <t xml:space="preserve">Chocard à bec jaune</t>
  </si>
  <si>
    <t xml:space="preserve">Pyrrhocorax graculus (Linnaeus, 1766)</t>
  </si>
  <si>
    <t xml:space="preserve">PYRGRA</t>
  </si>
  <si>
    <t xml:space="preserve">Cisticola juncidis</t>
  </si>
  <si>
    <t xml:space="preserve">Cisticole des joncs</t>
  </si>
  <si>
    <t xml:space="preserve">Cisticola juncidis (Rafinesque, 1810)</t>
  </si>
  <si>
    <t xml:space="preserve">CISJUN</t>
  </si>
  <si>
    <t xml:space="preserve">IUCN FR LC→VU</t>
  </si>
  <si>
    <t xml:space="preserve">Riparia riparia</t>
  </si>
  <si>
    <t xml:space="preserve">Hirondelle de rivage</t>
  </si>
  <si>
    <t xml:space="preserve">Riparia riparia (Linnaeus, 1758)</t>
  </si>
  <si>
    <t xml:space="preserve">RIPRIP</t>
  </si>
  <si>
    <t xml:space="preserve">Saxicola rubicola</t>
  </si>
  <si>
    <t xml:space="preserve">Tarier pâtre</t>
  </si>
  <si>
    <t xml:space="preserve">Saxicola rubicola (Linnaeus, 1766)</t>
  </si>
  <si>
    <t xml:space="preserve">Acrocephalus scirpaceus</t>
  </si>
  <si>
    <t xml:space="preserve">Rousserolle effarvatte</t>
  </si>
  <si>
    <t xml:space="preserve">Acrocephalus scirpaceus (Hermann, 1804)</t>
  </si>
  <si>
    <t xml:space="preserve">ACRSCI</t>
  </si>
  <si>
    <t xml:space="preserve">IUCN MP CR</t>
  </si>
  <si>
    <t xml:space="preserve">Bubo bubo</t>
  </si>
  <si>
    <t xml:space="preserve">Grand-duc d'Europe</t>
  </si>
  <si>
    <t xml:space="preserve">Bubo bubo (Linnaeus, 1758)</t>
  </si>
  <si>
    <t xml:space="preserve">BUBBUB</t>
  </si>
  <si>
    <t xml:space="preserve">Carduelis spinus</t>
  </si>
  <si>
    <t xml:space="preserve">Tarin des aulnes</t>
  </si>
  <si>
    <t xml:space="preserve">Carduelis spinus (Linnaeus, 1758)</t>
  </si>
  <si>
    <t xml:space="preserve">CARSPI</t>
  </si>
  <si>
    <t xml:space="preserve">Himantopus himantopus</t>
  </si>
  <si>
    <t xml:space="preserve">Échasse blanche</t>
  </si>
  <si>
    <t xml:space="preserve">Himantopus himantopus (Linnaeus, 1758)</t>
  </si>
  <si>
    <t xml:space="preserve">HIMHIM</t>
  </si>
  <si>
    <t xml:space="preserve">Otus scops</t>
  </si>
  <si>
    <t xml:space="preserve">Hibou petit-duc, Petit-duc scops</t>
  </si>
  <si>
    <t xml:space="preserve">Otus scops (Linnaeus, 1758)</t>
  </si>
  <si>
    <t xml:space="preserve">OTUSCO</t>
  </si>
  <si>
    <t xml:space="preserve">Locustella naevia</t>
  </si>
  <si>
    <t xml:space="preserve">Locustelle tachetée</t>
  </si>
  <si>
    <t xml:space="preserve">Locustella naevia (Boddaert, 1783)</t>
  </si>
  <si>
    <t xml:space="preserve">LOCNAE</t>
  </si>
  <si>
    <t xml:space="preserve">Galerida cristata</t>
  </si>
  <si>
    <t xml:space="preserve">Cochevis huppé</t>
  </si>
  <si>
    <t xml:space="preserve">Galerida cristata (Linnaeus, 1758)</t>
  </si>
  <si>
    <t xml:space="preserve">GALCRI</t>
  </si>
  <si>
    <t xml:space="preserve">Lanius collurio</t>
  </si>
  <si>
    <t xml:space="preserve">Pie-grièche écorcheur</t>
  </si>
  <si>
    <t xml:space="preserve">Lanius collurio Linnaeus, 1758</t>
  </si>
  <si>
    <t xml:space="preserve">LANCOL</t>
  </si>
  <si>
    <t xml:space="preserve">Passer montanus</t>
  </si>
  <si>
    <t xml:space="preserve">Moineau friquet</t>
  </si>
  <si>
    <t xml:space="preserve">Passer montanus (Linnaeus, 1758)</t>
  </si>
  <si>
    <t xml:space="preserve">PASMON</t>
  </si>
  <si>
    <t xml:space="preserve">Tyto alba</t>
  </si>
  <si>
    <t xml:space="preserve">Chouette effraie, Effraie des clochers</t>
  </si>
  <si>
    <t xml:space="preserve">Tyto alba (Scopoli, 1769)</t>
  </si>
  <si>
    <t xml:space="preserve">TYTALB</t>
  </si>
  <si>
    <t xml:space="preserve">Alcedo atthis</t>
  </si>
  <si>
    <t xml:space="preserve">Martin-pêcheur d'Europe</t>
  </si>
  <si>
    <t xml:space="preserve">Alcedo atthis (Linnaeus, 1758)</t>
  </si>
  <si>
    <t xml:space="preserve">ALCATT</t>
  </si>
  <si>
    <t xml:space="preserve">Egretta garzetta</t>
  </si>
  <si>
    <t xml:space="preserve">Aigrette garzette</t>
  </si>
  <si>
    <t xml:space="preserve">Egretta garzetta (Linnaeus, 1766)</t>
  </si>
  <si>
    <t xml:space="preserve">EGRGAR</t>
  </si>
  <si>
    <t xml:space="preserve">Milvus migrans</t>
  </si>
  <si>
    <t xml:space="preserve">Milan noir</t>
  </si>
  <si>
    <t xml:space="preserve">Milvus migrans (Boddaert, 1783)</t>
  </si>
  <si>
    <t xml:space="preserve">MILMIG</t>
  </si>
  <si>
    <t xml:space="preserve">Muscicapa striata</t>
  </si>
  <si>
    <t xml:space="preserve">Gobemouche gris</t>
  </si>
  <si>
    <t xml:space="preserve">Muscicapa striata (Pallas, 1764)</t>
  </si>
  <si>
    <t xml:space="preserve">MUSSTR</t>
  </si>
  <si>
    <t xml:space="preserve">Rallus aquaticus</t>
  </si>
  <si>
    <t xml:space="preserve">Râle d'eau</t>
  </si>
  <si>
    <t xml:space="preserve">Rallus aquaticus Linnaeus, 1758</t>
  </si>
  <si>
    <t xml:space="preserve">Pop LR mal connue espèce chassable</t>
  </si>
  <si>
    <t xml:space="preserve">RALAQU</t>
  </si>
  <si>
    <t xml:space="preserve">IUCN MP EN</t>
  </si>
  <si>
    <t xml:space="preserve">Dendrocopos medius</t>
  </si>
  <si>
    <t xml:space="preserve">Pic mar</t>
  </si>
  <si>
    <t xml:space="preserve">Dendrocopos medius (Linnaeus, 1758)</t>
  </si>
  <si>
    <t xml:space="preserve">DENMED</t>
  </si>
  <si>
    <t xml:space="preserve">Petronia petronia</t>
  </si>
  <si>
    <t xml:space="preserve">Moineau soulcie</t>
  </si>
  <si>
    <t xml:space="preserve">Petronia petronia (Linnaeus, 1766)</t>
  </si>
  <si>
    <t xml:space="preserve">PETPET</t>
  </si>
  <si>
    <t xml:space="preserve">Sylvia melanocephala</t>
  </si>
  <si>
    <t xml:space="preserve">Fauvette mélanocéphale</t>
  </si>
  <si>
    <t xml:space="preserve">Sylvia melanocephala (Gmelin, 1789)</t>
  </si>
  <si>
    <t xml:space="preserve">SYLMEL</t>
  </si>
  <si>
    <t xml:space="preserve">IUCN FR NT et IUCN MP VU</t>
  </si>
  <si>
    <t xml:space="preserve">Tachybaptus ruficollis</t>
  </si>
  <si>
    <t xml:space="preserve">Grèbe castagneux</t>
  </si>
  <si>
    <t xml:space="preserve">Tachybaptus ruficollis (Pallas, 1764)</t>
  </si>
  <si>
    <t xml:space="preserve">TACRUF</t>
  </si>
  <si>
    <t xml:space="preserve">Anthus spinoletta</t>
  </si>
  <si>
    <t xml:space="preserve">Pipit spioncelle</t>
  </si>
  <si>
    <t xml:space="preserve">Anthus spinoletta (Linnaeus, 1758)</t>
  </si>
  <si>
    <t xml:space="preserve">ANTSPI</t>
  </si>
  <si>
    <t xml:space="preserve">Bubulcus ibis</t>
  </si>
  <si>
    <t xml:space="preserve">Héron garde-boeufs</t>
  </si>
  <si>
    <t xml:space="preserve">Bubulcus ibis (Linnaeus, 1758)</t>
  </si>
  <si>
    <t xml:space="preserve">BUBIBI</t>
  </si>
  <si>
    <t xml:space="preserve">Carduelis chloris</t>
  </si>
  <si>
    <t xml:space="preserve">Verdier d'Europe</t>
  </si>
  <si>
    <t xml:space="preserve">Carduelis chloris (Linnaeus, 1758)</t>
  </si>
  <si>
    <t xml:space="preserve">CARCHL</t>
  </si>
  <si>
    <t xml:space="preserve">Haematopus ostralegus</t>
  </si>
  <si>
    <t xml:space="preserve">Huîtrier pie</t>
  </si>
  <si>
    <t xml:space="preserve">Haematopus ostralegus Linnaeus, 1758</t>
  </si>
  <si>
    <t xml:space="preserve">HAEOST</t>
  </si>
  <si>
    <t xml:space="preserve">IUCN LR →EN</t>
  </si>
  <si>
    <t xml:space="preserve">Hirundo rustica</t>
  </si>
  <si>
    <t xml:space="preserve">Hirondelle rustique, Hirondelle de cheminée</t>
  </si>
  <si>
    <t xml:space="preserve">Hirundo rustica Linnaeus, 1758</t>
  </si>
  <si>
    <t xml:space="preserve">HIRRUS</t>
  </si>
  <si>
    <t xml:space="preserve">Regulus regulus</t>
  </si>
  <si>
    <t xml:space="preserve">Roitelet huppé</t>
  </si>
  <si>
    <t xml:space="preserve">Regulus regulus (Linnaeus, 1758)</t>
  </si>
  <si>
    <t xml:space="preserve">REGREG</t>
  </si>
  <si>
    <t xml:space="preserve">Resp Reg modérée en Oc</t>
  </si>
  <si>
    <t xml:space="preserve">Tadorna tadorna</t>
  </si>
  <si>
    <t xml:space="preserve">Tadorne de Belon</t>
  </si>
  <si>
    <t xml:space="preserve">Tadorna tadorna (Linnaeus, 1758)</t>
  </si>
  <si>
    <t xml:space="preserve">TADTAD</t>
  </si>
  <si>
    <t xml:space="preserve">Upupa epops</t>
  </si>
  <si>
    <t xml:space="preserve">Huppe fasciée</t>
  </si>
  <si>
    <t xml:space="preserve">Upupa epops Linnaeus, 1758</t>
  </si>
  <si>
    <t xml:space="preserve">UPUEPO</t>
  </si>
  <si>
    <t xml:space="preserve">Scolopax rusticola</t>
  </si>
  <si>
    <t xml:space="preserve">Bécasse des bois</t>
  </si>
  <si>
    <t xml:space="preserve">Scolopax rusticola Linnaeus, 1758</t>
  </si>
  <si>
    <t xml:space="preserve">effectifs mal connus, espèce chassable</t>
  </si>
  <si>
    <t xml:space="preserve">SCORUS</t>
  </si>
  <si>
    <t xml:space="preserve">Streptopelia turtur</t>
  </si>
  <si>
    <t xml:space="preserve">Tourterelle des bois</t>
  </si>
  <si>
    <t xml:space="preserve">Streptopelia turtur (Linnaeus, 1758)</t>
  </si>
  <si>
    <t xml:space="preserve">STRTUR</t>
  </si>
  <si>
    <t xml:space="preserve">Sylvia cantillans</t>
  </si>
  <si>
    <t xml:space="preserve">Fauvette passerinette</t>
  </si>
  <si>
    <t xml:space="preserve">Sylvia cantillans (Pallas, 1764)</t>
  </si>
  <si>
    <t xml:space="preserve">SYLCAN</t>
  </si>
  <si>
    <t xml:space="preserve">Dendrocopos minor</t>
  </si>
  <si>
    <t xml:space="preserve">Pic épeichette</t>
  </si>
  <si>
    <t xml:space="preserve">Dendrocopos minor (Linnaeus, 1758)</t>
  </si>
  <si>
    <t xml:space="preserve">DENMIN</t>
  </si>
  <si>
    <t xml:space="preserve">Lophophanes cristatus</t>
  </si>
  <si>
    <t xml:space="preserve">Mésange huppée</t>
  </si>
  <si>
    <t xml:space="preserve">Lophophanes cristatus (Linnaeus, 1758)</t>
  </si>
  <si>
    <t xml:space="preserve">LOPCRI</t>
  </si>
  <si>
    <t xml:space="preserve">Resp reg Modérée en Oc</t>
  </si>
  <si>
    <t xml:space="preserve">Podiceps cristatus</t>
  </si>
  <si>
    <t xml:space="preserve">Grèbe huppé</t>
  </si>
  <si>
    <t xml:space="preserve">Podiceps cristatus (Linnaeus, 1758)</t>
  </si>
  <si>
    <t xml:space="preserve">dyn pop 1 FR et LR</t>
  </si>
  <si>
    <t xml:space="preserve">PODCRI</t>
  </si>
  <si>
    <t xml:space="preserve">Serinus serinus</t>
  </si>
  <si>
    <t xml:space="preserve">Serin cini</t>
  </si>
  <si>
    <t xml:space="preserve">Serinus serinus (Linnaeus, 1766)</t>
  </si>
  <si>
    <t xml:space="preserve">SERSER</t>
  </si>
  <si>
    <t xml:space="preserve">Sturnus unicolor</t>
  </si>
  <si>
    <t xml:space="preserve">Étourneau unicolore</t>
  </si>
  <si>
    <t xml:space="preserve">Sturnus unicolor Temminck, 1820</t>
  </si>
  <si>
    <t xml:space="preserve">STUUNI</t>
  </si>
  <si>
    <t xml:space="preserve">Accipiter gentilis</t>
  </si>
  <si>
    <t xml:space="preserve">Autour des palombes</t>
  </si>
  <si>
    <t xml:space="preserve">Accipiter gentilis (Linnaeus, 1758)</t>
  </si>
  <si>
    <t xml:space="preserve">ACCGEN</t>
  </si>
  <si>
    <t xml:space="preserve">Carduelis carduelis</t>
  </si>
  <si>
    <t xml:space="preserve">Chardonneret élégant</t>
  </si>
  <si>
    <t xml:space="preserve">Carduelis carduelis (Linnaeus, 1758)</t>
  </si>
  <si>
    <t xml:space="preserve">CARCAR</t>
  </si>
  <si>
    <t xml:space="preserve">Certhia familiaris</t>
  </si>
  <si>
    <t xml:space="preserve">Grimpereau des bois</t>
  </si>
  <si>
    <t xml:space="preserve">Certhia familiaris Linnaeus, 1758</t>
  </si>
  <si>
    <t xml:space="preserve">CERFAM</t>
  </si>
  <si>
    <t xml:space="preserve">Columba oenas</t>
  </si>
  <si>
    <t xml:space="preserve">Pigeon colombin</t>
  </si>
  <si>
    <t xml:space="preserve">Columba oenas Linnaeus, 1758</t>
  </si>
  <si>
    <t xml:space="preserve">COLOEN</t>
  </si>
  <si>
    <t xml:space="preserve">Delichon urbicum</t>
  </si>
  <si>
    <t xml:space="preserve">Hirondelle de fenêtre</t>
  </si>
  <si>
    <t xml:space="preserve">Delichon urbicum (Linnaeus, 1758)</t>
  </si>
  <si>
    <t xml:space="preserve">DELURB</t>
  </si>
  <si>
    <t xml:space="preserve">Dryocopus martius</t>
  </si>
  <si>
    <t xml:space="preserve">Pic noir</t>
  </si>
  <si>
    <t xml:space="preserve">Dryocopus martius (Linnaeus, 1758)</t>
  </si>
  <si>
    <t xml:space="preserve">DRYMAR</t>
  </si>
  <si>
    <t xml:space="preserve">Loxia curvirostra</t>
  </si>
  <si>
    <t xml:space="preserve">Bec-croisé des sapins</t>
  </si>
  <si>
    <t xml:space="preserve">Loxia curvirostra Linnaeus, 1758</t>
  </si>
  <si>
    <t xml:space="preserve">LOXCUR</t>
  </si>
  <si>
    <t xml:space="preserve">Motacilla flava</t>
  </si>
  <si>
    <t xml:space="preserve">Bergeronnette printanière</t>
  </si>
  <si>
    <t xml:space="preserve">Motacilla flava Linnaeus, 1758</t>
  </si>
  <si>
    <t xml:space="preserve">resp 3 ss spp iberiae et dyn pop 1</t>
  </si>
  <si>
    <t xml:space="preserve">MOTFLA</t>
  </si>
  <si>
    <t xml:space="preserve">Sylvia borin</t>
  </si>
  <si>
    <t xml:space="preserve">Fauvette des jardins</t>
  </si>
  <si>
    <t xml:space="preserve">Sylvia borin (Boddaert, 1783)</t>
  </si>
  <si>
    <t xml:space="preserve">SYLBOR</t>
  </si>
  <si>
    <t xml:space="preserve">Cettia cetti</t>
  </si>
  <si>
    <t xml:space="preserve">Bouscarle de Cetti</t>
  </si>
  <si>
    <t xml:space="preserve">Cettia cetti (Temminck, 1820)</t>
  </si>
  <si>
    <t xml:space="preserve">CETCET</t>
  </si>
  <si>
    <t xml:space="preserve">Cinclus cinclus</t>
  </si>
  <si>
    <t xml:space="preserve">Cincle plongeur</t>
  </si>
  <si>
    <t xml:space="preserve">Cinclus cinclus (Linnaeus, 1758)</t>
  </si>
  <si>
    <t xml:space="preserve">CINCIN</t>
  </si>
  <si>
    <t xml:space="preserve">Emberiza cia</t>
  </si>
  <si>
    <t xml:space="preserve">Bruant fou</t>
  </si>
  <si>
    <t xml:space="preserve">Emberiza cia Linnaeus, 1766</t>
  </si>
  <si>
    <t xml:space="preserve">EMBCIA</t>
  </si>
  <si>
    <t xml:space="preserve">Periparus ater</t>
  </si>
  <si>
    <t xml:space="preserve">Mésange noire</t>
  </si>
  <si>
    <t xml:space="preserve">Periparus ater (Linnaeus, 1758)</t>
  </si>
  <si>
    <t xml:space="preserve">PERATE</t>
  </si>
  <si>
    <t xml:space="preserve">IUCN FR NT→LC</t>
  </si>
  <si>
    <t xml:space="preserve">Pernis apivorus</t>
  </si>
  <si>
    <t xml:space="preserve">Bondrée apivore</t>
  </si>
  <si>
    <t xml:space="preserve">Pernis apivorus (Linnaeus, 1758)</t>
  </si>
  <si>
    <t xml:space="preserve">PERAPI</t>
  </si>
  <si>
    <t xml:space="preserve">Ptyonoprogne rupestris</t>
  </si>
  <si>
    <t xml:space="preserve">Hirondelle de rochers</t>
  </si>
  <si>
    <t xml:space="preserve">Ptyonoprogne rupestris (Scopoli, 1769)</t>
  </si>
  <si>
    <t xml:space="preserve">PTYRUP</t>
  </si>
  <si>
    <t xml:space="preserve">Regulus ignicapilla</t>
  </si>
  <si>
    <t xml:space="preserve">Roitelet à triple bandeau</t>
  </si>
  <si>
    <t xml:space="preserve">Regulus ignicapilla (Temminck, 1820)</t>
  </si>
  <si>
    <t xml:space="preserve">REGIGN</t>
  </si>
  <si>
    <t xml:space="preserve">Accipiter nisus</t>
  </si>
  <si>
    <t xml:space="preserve">Épervier d'Europe</t>
  </si>
  <si>
    <t xml:space="preserve">Accipiter nisus (Linnaeus, 1758)</t>
  </si>
  <si>
    <t xml:space="preserve">ACCNIS</t>
  </si>
  <si>
    <t xml:space="preserve">Caprimulgus europaeus</t>
  </si>
  <si>
    <t xml:space="preserve">Engoulevent d'Europe</t>
  </si>
  <si>
    <t xml:space="preserve">Caprimulgus europaeus Linnaeus, 1758</t>
  </si>
  <si>
    <t xml:space="preserve">CAPEUR</t>
  </si>
  <si>
    <t xml:space="preserve">Corvus corax</t>
  </si>
  <si>
    <t xml:space="preserve">Grand corbeau</t>
  </si>
  <si>
    <t xml:space="preserve">Corvus corax Linnaeus, 1758</t>
  </si>
  <si>
    <t xml:space="preserve">CORCOR</t>
  </si>
  <si>
    <t xml:space="preserve">Coturnix coturnix</t>
  </si>
  <si>
    <t xml:space="preserve">Caille des blés</t>
  </si>
  <si>
    <t xml:space="preserve">Coturnix coturnix (Linnaeus, 1758)</t>
  </si>
  <si>
    <t xml:space="preserve">COTCOT</t>
  </si>
  <si>
    <t xml:space="preserve">Falco subbuteo</t>
  </si>
  <si>
    <t xml:space="preserve">Faucon hobereau</t>
  </si>
  <si>
    <t xml:space="preserve">Falco subbuteo Linnaeus, 1758</t>
  </si>
  <si>
    <t xml:space="preserve">FALSUB</t>
  </si>
  <si>
    <t xml:space="preserve">Phylloscopus bonelli</t>
  </si>
  <si>
    <t xml:space="preserve">Pouillot de Bonelli</t>
  </si>
  <si>
    <t xml:space="preserve">Phylloscopus bonelli (Vieillot, 1819)</t>
  </si>
  <si>
    <t xml:space="preserve">PHYBON</t>
  </si>
  <si>
    <t xml:space="preserve">Poecile palustris</t>
  </si>
  <si>
    <t xml:space="preserve">Mésange nonnette</t>
  </si>
  <si>
    <t xml:space="preserve">Poecile palustris (Linnaeus, 1758)</t>
  </si>
  <si>
    <t xml:space="preserve">POEPAL</t>
  </si>
  <si>
    <t xml:space="preserve">Sitta europaea</t>
  </si>
  <si>
    <t xml:space="preserve">Sittelle torchepot</t>
  </si>
  <si>
    <t xml:space="preserve">Sitta europaea Linnaeus, 1758</t>
  </si>
  <si>
    <t xml:space="preserve">SITEUR</t>
  </si>
  <si>
    <t xml:space="preserve">Coccothraustes coccothraustes</t>
  </si>
  <si>
    <t xml:space="preserve">Grosbec casse-noyaux</t>
  </si>
  <si>
    <t xml:space="preserve">Coccothraustes coccothraustes (Linnaeus, 1758)</t>
  </si>
  <si>
    <t xml:space="preserve">COCCOC</t>
  </si>
  <si>
    <t xml:space="preserve">Falco tinnunculus</t>
  </si>
  <si>
    <t xml:space="preserve">Faucon crécerelle</t>
  </si>
  <si>
    <t xml:space="preserve">Falco tinnunculus Linnaeus, 1758</t>
  </si>
  <si>
    <t xml:space="preserve">FALTIN</t>
  </si>
  <si>
    <t xml:space="preserve">Larus michahellis</t>
  </si>
  <si>
    <t xml:space="preserve">Goéland leucophée</t>
  </si>
  <si>
    <t xml:space="preserve">Larus michahellis Naumann, 1840</t>
  </si>
  <si>
    <t xml:space="preserve">tendance récente à la baisse</t>
  </si>
  <si>
    <t xml:space="preserve">LARMIC</t>
  </si>
  <si>
    <t xml:space="preserve">Oriolus oriolus</t>
  </si>
  <si>
    <t xml:space="preserve">Loriot d'Europe, Loriot jaune</t>
  </si>
  <si>
    <t xml:space="preserve">Oriolus oriolus (Linnaeus, 1758)</t>
  </si>
  <si>
    <t xml:space="preserve">ORIORI</t>
  </si>
  <si>
    <t xml:space="preserve">Apus apus</t>
  </si>
  <si>
    <t xml:space="preserve">Martinet noir</t>
  </si>
  <si>
    <t xml:space="preserve">Apus apus (Linnaeus, 1758)</t>
  </si>
  <si>
    <t xml:space="preserve">APUAPU</t>
  </si>
  <si>
    <t xml:space="preserve">Asio otus</t>
  </si>
  <si>
    <t xml:space="preserve">Hibou moyen-duc</t>
  </si>
  <si>
    <t xml:space="preserve">Asio otus (Linnaeus, 1758)</t>
  </si>
  <si>
    <t xml:space="preserve">ASIOTU</t>
  </si>
  <si>
    <t xml:space="preserve">Emberiza calandra</t>
  </si>
  <si>
    <t xml:space="preserve">Bruant proyer</t>
  </si>
  <si>
    <t xml:space="preserve">Emberiza calandra Linnaeus, 1758</t>
  </si>
  <si>
    <t xml:space="preserve">EMBCAL</t>
  </si>
  <si>
    <t xml:space="preserve">Motacilla cinerea</t>
  </si>
  <si>
    <t xml:space="preserve">Bergeronnette des ruisseaux</t>
  </si>
  <si>
    <t xml:space="preserve">Motacilla cinerea Tunstall, 1771</t>
  </si>
  <si>
    <t xml:space="preserve">MOTCIN</t>
  </si>
  <si>
    <t xml:space="preserve">Phylloscopus collybita</t>
  </si>
  <si>
    <t xml:space="preserve">Pouillot véloce</t>
  </si>
  <si>
    <t xml:space="preserve">Phylloscopus collybita (Vieillot, 1887)</t>
  </si>
  <si>
    <t xml:space="preserve">PHYCOL</t>
  </si>
  <si>
    <t xml:space="preserve">Prunella modularis</t>
  </si>
  <si>
    <t xml:space="preserve">Accenteur mouchet</t>
  </si>
  <si>
    <t xml:space="preserve">Prunella modularis (Linnaeus, 1758)</t>
  </si>
  <si>
    <t xml:space="preserve">PRUMOD</t>
  </si>
  <si>
    <t xml:space="preserve">Sylvia communis</t>
  </si>
  <si>
    <t xml:space="preserve">Fauvette grisette</t>
  </si>
  <si>
    <t xml:space="preserve">Sylvia communis Latham, 1787</t>
  </si>
  <si>
    <t xml:space="preserve">SYLCOM</t>
  </si>
  <si>
    <t xml:space="preserve">Lullula arborea</t>
  </si>
  <si>
    <t xml:space="preserve">Alouette lulu</t>
  </si>
  <si>
    <t xml:space="preserve">Lullula arborea (Linnaeus, 1758)</t>
  </si>
  <si>
    <t xml:space="preserve">LULARB</t>
  </si>
  <si>
    <t xml:space="preserve">Turdus pilaris</t>
  </si>
  <si>
    <t xml:space="preserve">Grive litorne</t>
  </si>
  <si>
    <t xml:space="preserve">Turdus pilaris Linnaeus, 1758</t>
  </si>
  <si>
    <t xml:space="preserve">TURPIL</t>
  </si>
  <si>
    <t xml:space="preserve">Spatula clypeata</t>
  </si>
  <si>
    <t xml:space="preserve">Canard souchet</t>
  </si>
  <si>
    <t xml:space="preserve">Spatula clypeata (Linnaeus, 1758)</t>
  </si>
  <si>
    <t xml:space="preserve">nicheur peu courant, espèce chassable</t>
  </si>
  <si>
    <t xml:space="preserve">SPACLY</t>
  </si>
  <si>
    <t xml:space="preserve">Columba livia</t>
  </si>
  <si>
    <t xml:space="preserve">Pigeon biset</t>
  </si>
  <si>
    <t xml:space="preserve">Columba livia Gmelin, 1789</t>
  </si>
  <si>
    <t xml:space="preserve">Pb distinction féral/naturel</t>
  </si>
  <si>
    <t xml:space="preserve">COLLIV</t>
  </si>
  <si>
    <t xml:space="preserve">Corvus monedula</t>
  </si>
  <si>
    <t xml:space="preserve">Choucas des tours</t>
  </si>
  <si>
    <t xml:space="preserve">Corvus monedula Linnaeus, 1758</t>
  </si>
  <si>
    <t xml:space="preserve">CORMON</t>
  </si>
  <si>
    <t xml:space="preserve">Luscinia megarhynchos</t>
  </si>
  <si>
    <t xml:space="preserve">Rossignol philomèle</t>
  </si>
  <si>
    <t xml:space="preserve">Luscinia megarhynchos C. L. Brehm, 1831</t>
  </si>
  <si>
    <t xml:space="preserve">LUSMEG</t>
  </si>
  <si>
    <t xml:space="preserve">Motacilla alba</t>
  </si>
  <si>
    <t xml:space="preserve">Bergeronnette grise</t>
  </si>
  <si>
    <t xml:space="preserve">Motacilla alba Linnaeus, 1758</t>
  </si>
  <si>
    <t xml:space="preserve">MOTALB</t>
  </si>
  <si>
    <t xml:space="preserve">Phoenicurus ochruros</t>
  </si>
  <si>
    <t xml:space="preserve">Rougequeue noir</t>
  </si>
  <si>
    <t xml:space="preserve">Phoenicurus ochruros (S. G. Gmelin, 1774)</t>
  </si>
  <si>
    <t xml:space="preserve">PHOOCH</t>
  </si>
  <si>
    <t xml:space="preserve">Picus viridis</t>
  </si>
  <si>
    <t xml:space="preserve">Pic vert, Pivert</t>
  </si>
  <si>
    <t xml:space="preserve">Picus viridis Linnaeus, 1758</t>
  </si>
  <si>
    <t xml:space="preserve">PICVIR</t>
  </si>
  <si>
    <t xml:space="preserve">Troglodytes troglodytes</t>
  </si>
  <si>
    <t xml:space="preserve">Troglodyte mignon</t>
  </si>
  <si>
    <t xml:space="preserve">Troglodytes troglodytes (Linnaeus, 1758)</t>
  </si>
  <si>
    <t xml:space="preserve">TROTRO</t>
  </si>
  <si>
    <t xml:space="preserve">Corvus frugilegus</t>
  </si>
  <si>
    <t xml:space="preserve">Corbeau freux</t>
  </si>
  <si>
    <t xml:space="preserve">Corvus frugilegus Linnaeus, 1758</t>
  </si>
  <si>
    <t xml:space="preserve">CORFRU</t>
  </si>
  <si>
    <t xml:space="preserve">Alauda arvensis</t>
  </si>
  <si>
    <t xml:space="preserve">Alouette des champs</t>
  </si>
  <si>
    <t xml:space="preserve">Alauda arvensis Linnaeus, 1758</t>
  </si>
  <si>
    <t xml:space="preserve">ALAARV</t>
  </si>
  <si>
    <t xml:space="preserve">Buteo buteo</t>
  </si>
  <si>
    <t xml:space="preserve">Buse variable</t>
  </si>
  <si>
    <t xml:space="preserve">Buteo buteo (Linnaeus, 1758)</t>
  </si>
  <si>
    <t xml:space="preserve">BUTBUT</t>
  </si>
  <si>
    <t xml:space="preserve">Cuculus canorus</t>
  </si>
  <si>
    <t xml:space="preserve">Coucou gris</t>
  </si>
  <si>
    <t xml:space="preserve">Cuculus canorus Linnaeus, 1758</t>
  </si>
  <si>
    <t xml:space="preserve">CUCCAN</t>
  </si>
  <si>
    <t xml:space="preserve">Fringilla coelebs</t>
  </si>
  <si>
    <t xml:space="preserve">Pinson des arbres</t>
  </si>
  <si>
    <t xml:space="preserve">Fringilla coelebs Linnaeus, 1758</t>
  </si>
  <si>
    <t xml:space="preserve">FRICOE</t>
  </si>
  <si>
    <t xml:space="preserve">Passer domesticus</t>
  </si>
  <si>
    <t xml:space="preserve">Moineau domestique</t>
  </si>
  <si>
    <t xml:space="preserve">Passer domesticus (Linnaeus, 1758)</t>
  </si>
  <si>
    <t xml:space="preserve">PASDOM</t>
  </si>
  <si>
    <t xml:space="preserve">Phoenicurus phoenicurus</t>
  </si>
  <si>
    <t xml:space="preserve">Rougequeue à front blanc</t>
  </si>
  <si>
    <t xml:space="preserve">Phoenicurus phoenicurus (Linnaeus, 1758)</t>
  </si>
  <si>
    <t xml:space="preserve">PHOPHO</t>
  </si>
  <si>
    <t xml:space="preserve">Ardea cinerea</t>
  </si>
  <si>
    <t xml:space="preserve">Héron cendré</t>
  </si>
  <si>
    <t xml:space="preserve">Ardea cinerea Linnaeus, 1758</t>
  </si>
  <si>
    <t xml:space="preserve">ARDCIN</t>
  </si>
  <si>
    <t xml:space="preserve">Fulica atra</t>
  </si>
  <si>
    <t xml:space="preserve">Foulque macroule</t>
  </si>
  <si>
    <t xml:space="preserve">Fulica atra Linnaeus, 1758</t>
  </si>
  <si>
    <t xml:space="preserve">FULATR</t>
  </si>
  <si>
    <t xml:space="preserve">Certhia brachydactyla</t>
  </si>
  <si>
    <t xml:space="preserve">Grimpereau des jardins</t>
  </si>
  <si>
    <t xml:space="preserve">Certhia brachydactyla C.L. Brehm, 1820</t>
  </si>
  <si>
    <t xml:space="preserve">CERBRA</t>
  </si>
  <si>
    <t xml:space="preserve">Dendrocopos major</t>
  </si>
  <si>
    <t xml:space="preserve">Pic épeiche</t>
  </si>
  <si>
    <t xml:space="preserve">Dendrocopos major (Linnaeus, 1758)</t>
  </si>
  <si>
    <t xml:space="preserve">DENMAJ</t>
  </si>
  <si>
    <t xml:space="preserve">Emberiza cirlus</t>
  </si>
  <si>
    <t xml:space="preserve">Bruant zizi</t>
  </si>
  <si>
    <t xml:space="preserve">Emberiza cirlus Linnaeus, 1758</t>
  </si>
  <si>
    <t xml:space="preserve">EMBCIR</t>
  </si>
  <si>
    <t xml:space="preserve">Hippolais polyglotta</t>
  </si>
  <si>
    <t xml:space="preserve">Hypolaïs polyglotte, Petit contrefaisant</t>
  </si>
  <si>
    <t xml:space="preserve">Hippolais polyglotta (Vieillot, 1817)</t>
  </si>
  <si>
    <t xml:space="preserve">HIPPOL</t>
  </si>
  <si>
    <t xml:space="preserve">Sylvia atricapilla</t>
  </si>
  <si>
    <t xml:space="preserve">Fauvette à tête noire</t>
  </si>
  <si>
    <t xml:space="preserve">Sylvia atricapilla (Linnaeus, 1758)</t>
  </si>
  <si>
    <t xml:space="preserve">SYLATR</t>
  </si>
  <si>
    <t xml:space="preserve">Aegithalos caudatus</t>
  </si>
  <si>
    <t xml:space="preserve">Mésange à longue queue</t>
  </si>
  <si>
    <t xml:space="preserve">Aegithalos caudatus (Linnaeus, 1758)</t>
  </si>
  <si>
    <t xml:space="preserve">AEGCAU</t>
  </si>
  <si>
    <t xml:space="preserve">Anthus trivialis</t>
  </si>
  <si>
    <t xml:space="preserve">Pipit des arbres</t>
  </si>
  <si>
    <t xml:space="preserve">Anthus trivialis (Linnaeus, 1758)</t>
  </si>
  <si>
    <t xml:space="preserve">ANTTRI</t>
  </si>
  <si>
    <t xml:space="preserve">Cyanistes caeruleus</t>
  </si>
  <si>
    <t xml:space="preserve">Mésange bleue</t>
  </si>
  <si>
    <t xml:space="preserve">Cyanistes caeruleus (Linnaeus, 1758)</t>
  </si>
  <si>
    <t xml:space="preserve">CYACAE</t>
  </si>
  <si>
    <t xml:space="preserve">Erithacus rubecula</t>
  </si>
  <si>
    <t xml:space="preserve">Rougegorge familier</t>
  </si>
  <si>
    <t xml:space="preserve">Erithacus rubecula (Linnaeus, 1758)</t>
  </si>
  <si>
    <t xml:space="preserve">ERIRUB</t>
  </si>
  <si>
    <t xml:space="preserve">Parus major</t>
  </si>
  <si>
    <t xml:space="preserve">Mésange charbonnière</t>
  </si>
  <si>
    <t xml:space="preserve">Parus major Linnaeus, 1758</t>
  </si>
  <si>
    <t xml:space="preserve">PARMAJ</t>
  </si>
  <si>
    <t xml:space="preserve">Strix aluco</t>
  </si>
  <si>
    <t xml:space="preserve">Chouette hulotte</t>
  </si>
  <si>
    <t xml:space="preserve">Strix aluco Linnaeus, 1758</t>
  </si>
  <si>
    <t xml:space="preserve">STRALU</t>
  </si>
  <si>
    <t xml:space="preserve">Alectoris rufa</t>
  </si>
  <si>
    <t xml:space="preserve">Perdrix rouge</t>
  </si>
  <si>
    <t xml:space="preserve">Alectoris rufa (Linnaeus, 1758)</t>
  </si>
  <si>
    <t xml:space="preserve">ALERUF</t>
  </si>
  <si>
    <t xml:space="preserve">Anas platyrhynchos</t>
  </si>
  <si>
    <t xml:space="preserve">Canard colvert</t>
  </si>
  <si>
    <t xml:space="preserve">Anas platyrhynchos Linnaeus, 1758</t>
  </si>
  <si>
    <t xml:space="preserve">ANAPLA</t>
  </si>
  <si>
    <t xml:space="preserve">Columba palumbus</t>
  </si>
  <si>
    <t xml:space="preserve">Pigeon ramier</t>
  </si>
  <si>
    <t xml:space="preserve">Columba palumbus Linnaeus, 1758</t>
  </si>
  <si>
    <t xml:space="preserve">COLPAL</t>
  </si>
  <si>
    <t xml:space="preserve">Corvus corone</t>
  </si>
  <si>
    <t xml:space="preserve">Corneille noire</t>
  </si>
  <si>
    <t xml:space="preserve">Corvus corone Linnaeus, 1758</t>
  </si>
  <si>
    <t xml:space="preserve">Gallinula chloropus</t>
  </si>
  <si>
    <t xml:space="preserve">Poule-d'eau, Gallinule poule-d'eau</t>
  </si>
  <si>
    <t xml:space="preserve">Gallinula chloropus (Linnaeus, 1758)</t>
  </si>
  <si>
    <t xml:space="preserve">GALCHL</t>
  </si>
  <si>
    <t xml:space="preserve">Garrulus glandarius</t>
  </si>
  <si>
    <t xml:space="preserve">Geai des chênes</t>
  </si>
  <si>
    <t xml:space="preserve">Garrulus glandarius (Linnaeus, 1758)</t>
  </si>
  <si>
    <t xml:space="preserve">GARGLA</t>
  </si>
  <si>
    <t xml:space="preserve">Pica pica</t>
  </si>
  <si>
    <t xml:space="preserve">Pie bavarde</t>
  </si>
  <si>
    <t xml:space="preserve">Pica pica (Linnaeus, 1758)</t>
  </si>
  <si>
    <t xml:space="preserve">PICPIC</t>
  </si>
  <si>
    <t xml:space="preserve">Streptopelia decaocto</t>
  </si>
  <si>
    <t xml:space="preserve">Tourterelle turque</t>
  </si>
  <si>
    <t xml:space="preserve">Streptopelia decaocto (Frivaldszky, 1838)</t>
  </si>
  <si>
    <t xml:space="preserve">STRDEC</t>
  </si>
  <si>
    <t xml:space="preserve">Sturnus vulgaris</t>
  </si>
  <si>
    <t xml:space="preserve">Étourneau sansonnet</t>
  </si>
  <si>
    <t xml:space="preserve">Sturnus vulgaris Linnaeus, 1758</t>
  </si>
  <si>
    <t xml:space="preserve">STUVUL</t>
  </si>
  <si>
    <t xml:space="preserve">Turdus merula</t>
  </si>
  <si>
    <t xml:space="preserve">Merle noir</t>
  </si>
  <si>
    <t xml:space="preserve">Turdus merula Linnaeus, 1758</t>
  </si>
  <si>
    <t xml:space="preserve">TURMER</t>
  </si>
  <si>
    <t xml:space="preserve">Turdus philomelos</t>
  </si>
  <si>
    <t xml:space="preserve">Grive musicienne</t>
  </si>
  <si>
    <t xml:space="preserve">Turdus philomelos C. L. Brehm, 1831</t>
  </si>
  <si>
    <t xml:space="preserve">TURPHI</t>
  </si>
  <si>
    <t xml:space="preserve">Turdus viscivorus</t>
  </si>
  <si>
    <t xml:space="preserve">Grive draine</t>
  </si>
  <si>
    <t xml:space="preserve">Turdus viscivorus Linnaeus, 1758</t>
  </si>
  <si>
    <t xml:space="preserve">TURVIS</t>
  </si>
  <si>
    <t xml:space="preserve">Anas crecca</t>
  </si>
  <si>
    <t xml:space="preserve">Sarcelle d'hiver</t>
  </si>
  <si>
    <t xml:space="preserve">Anas crecca Linnaeus, 1758</t>
  </si>
  <si>
    <t xml:space="preserve">ANACRE</t>
  </si>
  <si>
    <t xml:space="preserve">Asio flammeus</t>
  </si>
  <si>
    <t xml:space="preserve">Hibou des marais</t>
  </si>
  <si>
    <t xml:space="preserve">Asio flammeus (Pontoppidan, 1763)</t>
  </si>
  <si>
    <t xml:space="preserve">ASIFLA</t>
  </si>
  <si>
    <t xml:space="preserve">Chlidonias hybrida</t>
  </si>
  <si>
    <t xml:space="preserve">Guifette moustac</t>
  </si>
  <si>
    <t xml:space="preserve">Chlidonias hybrida (Pallas, 1811)</t>
  </si>
  <si>
    <t xml:space="preserve">CHLHYB</t>
  </si>
  <si>
    <t xml:space="preserve">Larus fuscus</t>
  </si>
  <si>
    <t xml:space="preserve">Goéland brun</t>
  </si>
  <si>
    <t xml:space="preserve">Larus fuscus Linnaeus, 1758</t>
  </si>
  <si>
    <t xml:space="preserve">LARFUS</t>
  </si>
  <si>
    <t xml:space="preserve">Phalacrocorax carbo</t>
  </si>
  <si>
    <t xml:space="preserve">Grand Cormoran</t>
  </si>
  <si>
    <t xml:space="preserve">Phalacrocorax carbo (Linnaeus, 1758)</t>
  </si>
  <si>
    <t xml:space="preserve">PHACAR</t>
  </si>
  <si>
    <t xml:space="preserve">Phylloscopus trochilus</t>
  </si>
  <si>
    <t xml:space="preserve">Pouillot fitis</t>
  </si>
  <si>
    <t xml:space="preserve">Phylloscopus trochilus (Linnaeus, 1758)</t>
  </si>
  <si>
    <t xml:space="preserve">PHYTRO</t>
  </si>
  <si>
    <t xml:space="preserve">Platalea leucorodia</t>
  </si>
  <si>
    <t xml:space="preserve">Spatule blanche</t>
  </si>
  <si>
    <t xml:space="preserve">Platalea leucorodia Linnaeus, 1758</t>
  </si>
  <si>
    <t xml:space="preserve">PLALEU</t>
  </si>
  <si>
    <t xml:space="preserve">Podiceps nigricollis</t>
  </si>
  <si>
    <t xml:space="preserve">Grèbe à cou noir</t>
  </si>
  <si>
    <t xml:space="preserve">Podiceps nigricollis Brehm, 1831</t>
  </si>
  <si>
    <t xml:space="preserve">PODNIG</t>
  </si>
  <si>
    <t xml:space="preserve">Spatula querquedula</t>
  </si>
  <si>
    <t xml:space="preserve">Sarcelle d'été</t>
  </si>
  <si>
    <t xml:space="preserve">Spatula querquedula (Linnaeus, 1758)</t>
  </si>
  <si>
    <t xml:space="preserve">SPAQUE</t>
  </si>
  <si>
    <t xml:space="preserve">Acridotheres tristis</t>
  </si>
  <si>
    <t xml:space="preserve">Merle des Moluques, Martin triste</t>
  </si>
  <si>
    <t xml:space="preserve">Acridotheres tristis (Linnaeus, 1766)</t>
  </si>
  <si>
    <t xml:space="preserve">ACRTRI</t>
  </si>
  <si>
    <t xml:space="preserve">Alopochen aegyptiacus</t>
  </si>
  <si>
    <t xml:space="preserve">Ouette d'Égypte, Oie d'Égypte</t>
  </si>
  <si>
    <t xml:space="preserve">Alopochen aegyptiacus (Linnaeus, 1766)</t>
  </si>
  <si>
    <t xml:space="preserve">ALOAEG</t>
  </si>
  <si>
    <t xml:space="preserve">Anser cygnoides</t>
  </si>
  <si>
    <t xml:space="preserve">ANSCYG</t>
  </si>
  <si>
    <t xml:space="preserve">Branta canadensis</t>
  </si>
  <si>
    <t xml:space="preserve">Bernache du Canada</t>
  </si>
  <si>
    <t xml:space="preserve">Branta canadensis (Linnaeus, 1758)</t>
  </si>
  <si>
    <t xml:space="preserve">BRACAN</t>
  </si>
  <si>
    <t xml:space="preserve">Branta leucopsis</t>
  </si>
  <si>
    <t xml:space="preserve">Bernache nonnette</t>
  </si>
  <si>
    <t xml:space="preserve">Branta leucopsis (Bechstein, 1803)</t>
  </si>
  <si>
    <t xml:space="preserve">BRALEU</t>
  </si>
  <si>
    <t xml:space="preserve">Cygnus atratus</t>
  </si>
  <si>
    <t xml:space="preserve">Cygne noir</t>
  </si>
  <si>
    <t xml:space="preserve">Cygnus atratus (Latham, 1790)</t>
  </si>
  <si>
    <t xml:space="preserve">CYGATR</t>
  </si>
  <si>
    <t xml:space="preserve">Cygnus olor</t>
  </si>
  <si>
    <t xml:space="preserve">Cygne tuberculé</t>
  </si>
  <si>
    <t xml:space="preserve">Cygnus olor (Gmelin, 1803)</t>
  </si>
  <si>
    <t xml:space="preserve">CYGOLO</t>
  </si>
  <si>
    <t xml:space="preserve">Perdix perdix perdix</t>
  </si>
  <si>
    <t xml:space="preserve">Perdrix grise</t>
  </si>
  <si>
    <t xml:space="preserve">Perdix perdix perdix (Linnaeus, 1758)</t>
  </si>
  <si>
    <t xml:space="preserve">Phasianus colchicus</t>
  </si>
  <si>
    <t xml:space="preserve">Faisan de Colchide</t>
  </si>
  <si>
    <t xml:space="preserve">Phasianus colchicus Linnaeus, 1758</t>
  </si>
  <si>
    <t xml:space="preserve">PHACOL</t>
  </si>
  <si>
    <t xml:space="preserve">Psittacula krameri</t>
  </si>
  <si>
    <t xml:space="preserve">Perruche à collier</t>
  </si>
  <si>
    <t xml:space="preserve">Psittacula krameri (Scopoli, 1769)</t>
  </si>
  <si>
    <t xml:space="preserve">PSIKRA</t>
  </si>
  <si>
    <t xml:space="preserve">Streptopelia roseogrisea</t>
  </si>
  <si>
    <t xml:space="preserve">Tourterelle rieuse</t>
  </si>
  <si>
    <t xml:space="preserve">Streptopelia roseogrisea (Sundevall, 1857)</t>
  </si>
  <si>
    <t xml:space="preserve">STRROS</t>
  </si>
  <si>
    <t xml:space="preserve">Tadorna ferruginea</t>
  </si>
  <si>
    <t xml:space="preserve">Tadorne casarca, Casarca roux</t>
  </si>
  <si>
    <t xml:space="preserve">Tadorna ferruginea (Pallas, 1764)</t>
  </si>
  <si>
    <t xml:space="preserve">TADFER</t>
  </si>
  <si>
    <t xml:space="preserve">ResponsabiliteOCC</t>
  </si>
  <si>
    <t xml:space="preserve">TRI NUM</t>
  </si>
  <si>
    <t xml:space="preserve">Acipenser sturio</t>
  </si>
  <si>
    <t xml:space="preserve">Esturgeon</t>
  </si>
  <si>
    <t xml:space="preserve">Acipenser sturio Linnaeus, 1758</t>
  </si>
  <si>
    <t xml:space="preserve">CR </t>
  </si>
  <si>
    <t xml:space="preserve">Oeufs+Hab</t>
  </si>
  <si>
    <t xml:space="preserve">Espèce disparue de Méditerranée (dernière capture en Italie en 1991, in Kottelat &amp; Freyhof 2007)</t>
  </si>
  <si>
    <t xml:space="preserve">ACISTU</t>
  </si>
  <si>
    <t xml:space="preserve">Aphanius iberus</t>
  </si>
  <si>
    <t xml:space="preserve">Aphanius d'Espagne</t>
  </si>
  <si>
    <t xml:space="preserve">Aphanius iberus (Valenciennes, 1846)</t>
  </si>
  <si>
    <t xml:space="preserve">RE </t>
  </si>
  <si>
    <t xml:space="preserve">Historiquement présent en France dans le Roussillon (vers Perpignan) - disparue</t>
  </si>
  <si>
    <t xml:space="preserve">APHIBE</t>
  </si>
  <si>
    <t xml:space="preserve">Lampetra fluviatilis</t>
  </si>
  <si>
    <t xml:space="preserve">Lamproie de rivière</t>
  </si>
  <si>
    <t xml:space="preserve">Lampetra fluviatilis (Linnaeus, 1758)</t>
  </si>
  <si>
    <t xml:space="preserve">Enjeux TRFO liés au statut de l'espèce sur le bassin méditerranée, qui est considérée comme pratiquement disparue actuellement
NP2019 : Des amocètes (larves) sont encore trouvées en LR mais il est impossible de déterminer s'il s'agit de lamproie fluviatile ou de lamproie de Planer.</t>
  </si>
  <si>
    <t xml:space="preserve">LAMFLU</t>
  </si>
  <si>
    <t xml:space="preserve">Valencia hispanica</t>
  </si>
  <si>
    <t xml:space="preserve">Cyprinodonte de Valence</t>
  </si>
  <si>
    <t xml:space="preserve">Valencia hispanica (Valenciennes, 1846)</t>
  </si>
  <si>
    <t xml:space="preserve">prioritaire</t>
  </si>
  <si>
    <t xml:space="preserve">Historiquement présente en France dans le Roussillon – disparue
</t>
  </si>
  <si>
    <t xml:space="preserve">VALHIS</t>
  </si>
  <si>
    <t xml:space="preserve">Zingel asper</t>
  </si>
  <si>
    <t xml:space="preserve">Apron du Rhône</t>
  </si>
  <si>
    <t xml:space="preserve">Zingel asper (Linnaeus, 1758)</t>
  </si>
  <si>
    <t xml:space="preserve">2012 / Les recherches dans les affluents du Rhône LR (Cèze, Gardon) dans le cadre du LIFE et Natura 2000 n'ont pas permis de recenser l'espèce. Actuellement, au regard des conditions écologiques de ces cours d'eau, notamment l'aspect thermique, il est fort probable que l'apron ait disparu de ces cours d'eau, au contraire du bassin Ardèche qui montre des T° de l'eau plus favorables.
Statut REEX à discuter
2018 / L'espèce a progressé sur la rivière Ardèche et est présente dans le Gard (j'ai notamment une donnée perso certaine dans le Gard &gt; commune d'Aiguèze).
Voir notamment. https://www.cen-rhonealpes.fr/wp-content/uploads/2018/03/Actes-Apron.pdf
Dans pas trop longtemps on pourrait aussi le trouver en aval d'Aiguèze (Saint Julien de Peyrolas / Saint Paulet de Caisson), voire sur le vieux Rhone de Donzère-Mondragon (commune de Pont Saint Esprit).</t>
  </si>
  <si>
    <t xml:space="preserve">ZINASP</t>
  </si>
  <si>
    <t xml:space="preserve">EXCE / REEX</t>
  </si>
  <si>
    <t xml:space="preserve">supposée éteinte jusque récemment</t>
  </si>
  <si>
    <t xml:space="preserve">Cottus petiti</t>
  </si>
  <si>
    <t xml:space="preserve">Chabot du lez</t>
  </si>
  <si>
    <t xml:space="preserve">Cottus petiti Bacescu &amp; Bacescu-Mester, 1964</t>
  </si>
  <si>
    <t xml:space="preserve">Les enjeux sont ici TRFO compte tenu de l'évolution de ses effectifs ces dernières années ainsi que son aire de répartition vraiment très réduite aux premiers kilomètres du fleuve Lez</t>
  </si>
  <si>
    <t xml:space="preserve">SR</t>
  </si>
  <si>
    <t xml:space="preserve">COTPET</t>
  </si>
  <si>
    <t xml:space="preserve">Cottus rondeleti</t>
  </si>
  <si>
    <t xml:space="preserve">Chabot de l'Hérault</t>
  </si>
  <si>
    <t xml:space="preserve">Cottus rondeleti Freyhof, Kottelat &amp; Nolte, 2005</t>
  </si>
  <si>
    <t xml:space="preserve">Enjeux TRFO pour cette espèce de chabot ayant une aire de répartition limitée et de faibles abondances. Même s'il manque des données, ses abondances semblent en réduction notamment pour les deux populations des sources (Buèges et Brissac)</t>
  </si>
  <si>
    <t xml:space="preserve">COTRON</t>
  </si>
  <si>
    <t xml:space="preserve">Parachondrostoma toxostoma</t>
  </si>
  <si>
    <t xml:space="preserve">Toxostome</t>
  </si>
  <si>
    <t xml:space="preserve">Parachondrostoma toxostoma (Vallot, 1837)</t>
  </si>
  <si>
    <t xml:space="preserve">NT </t>
  </si>
  <si>
    <t xml:space="preserve">Enjeux TRFO cohérent</t>
  </si>
  <si>
    <t xml:space="preserve">PARTOX</t>
  </si>
  <si>
    <t xml:space="preserve">liste rouge FR et statut Znieff MP</t>
  </si>
  <si>
    <t xml:space="preserve">Alosa agone</t>
  </si>
  <si>
    <t xml:space="preserve">Alose feinte</t>
  </si>
  <si>
    <t xml:space="preserve">Alosa fallax (Lacepède, 1803)</t>
  </si>
  <si>
    <t xml:space="preserve">Enjeux TRFO justifié par la distribution méditerranéenne de la sous espèce A. fallax rhodanensis, qui montre des abondances en régression depuis plusieurs dizaines d'années (aménagements des fleuves côtiers et du Rhône)</t>
  </si>
  <si>
    <t xml:space="preserve">SR/NP</t>
  </si>
  <si>
    <t xml:space="preserve">ALOAGO</t>
  </si>
  <si>
    <t xml:space="preserve">Barbatula leoparda</t>
  </si>
  <si>
    <t xml:space="preserve">Loche léopard</t>
  </si>
  <si>
    <t xml:space="preserve">Très forte</t>
  </si>
  <si>
    <t xml:space="preserve">BARLEO</t>
  </si>
  <si>
    <t xml:space="preserve">Nouvelle espèce endémique </t>
  </si>
  <si>
    <t xml:space="preserve">Cottus hispaniolensis</t>
  </si>
  <si>
    <t xml:space="preserve">Chabot des Pyrénées, Chabot pyrénéen</t>
  </si>
  <si>
    <t xml:space="preserve">Cottus hispaniolensis Bacescu &amp; Bacescu-Mester, 1964
</t>
  </si>
  <si>
    <t xml:space="preserve">Manque statuts znieff et UICN, note responsabilité surestimée
Présente en LR d'après Kottelat &amp; Freyhof (2007)</t>
  </si>
  <si>
    <t xml:space="preserve">COTHIS</t>
  </si>
  <si>
    <t xml:space="preserve">absente lr</t>
  </si>
  <si>
    <t xml:space="preserve">Salmo salar</t>
  </si>
  <si>
    <t xml:space="preserve">Saumon atlantique</t>
  </si>
  <si>
    <t xml:space="preserve">Salmo salar Linnaeus, 1758</t>
  </si>
  <si>
    <t xml:space="preserve">Enjeux TRFO correspond mieux compte tenu des très faibles effectifs observés sur l'axe Allier et les frayères du haut Allier et Chapeauroux</t>
  </si>
  <si>
    <t xml:space="preserve">Statut Znieff MP &lt; statut Znieff LR</t>
  </si>
  <si>
    <t xml:space="preserve">Petromyzon marinus</t>
  </si>
  <si>
    <t xml:space="preserve">Lamproie marine</t>
  </si>
  <si>
    <t xml:space="preserve">Petromyzon marinus Linnaeus, 1758</t>
  </si>
  <si>
    <t xml:space="preserve">Enjeux FORT : la différence avec l'alose feinte, qui a un enjeux TRFO vient de l'aire de répartition de cette dernière limitée au bassin méditerranéen. Toutefois, en LR, le statut de la lamproie marine est vraiment très précaire… L'enjeux TRFO pourrait être proposé</t>
  </si>
  <si>
    <t xml:space="preserve">PETMAR</t>
  </si>
  <si>
    <t xml:space="preserve">Anguilla anguilla</t>
  </si>
  <si>
    <t xml:space="preserve">Anguille d’Europe</t>
  </si>
  <si>
    <t xml:space="preserve">Anguilla anguilla (Linnaeus, 1758)</t>
  </si>
  <si>
    <t xml:space="preserve">Enjeux FORT semble plus approprié compte tenu du statut actuel de l'espèce (régression des ses abondances, de son aire de répartition, nombreuses pressions…) et du rôle que peut jouer la région LR pour les stocks</t>
  </si>
  <si>
    <t xml:space="preserve">ANGANG</t>
  </si>
  <si>
    <t xml:space="preserve">Cottus aturi</t>
  </si>
  <si>
    <t xml:space="preserve">Chabot du Béarn, Chabot de l'Adour</t>
  </si>
  <si>
    <t xml:space="preserve">Cottus aturi Freyhof, Kottelat &amp; Nolte, 2005 </t>
  </si>
  <si>
    <t xml:space="preserve">modéré</t>
  </si>
  <si>
    <t xml:space="preserve">NP 2019 : Présent dans le 65, espèce endémique du bassin de l'Adour =&gt; FORT</t>
  </si>
  <si>
    <t xml:space="preserve">COTATU</t>
  </si>
  <si>
    <t xml:space="preserve">Esox aquitanicus</t>
  </si>
  <si>
    <t xml:space="preserve">Brochet aquitain</t>
  </si>
  <si>
    <t xml:space="preserve">ESOAQU</t>
  </si>
  <si>
    <t xml:space="preserve">Squalius laietanus</t>
  </si>
  <si>
    <t xml:space="preserve">Chevaine catalan</t>
  </si>
  <si>
    <t xml:space="preserve">Squalius laietanus Doadrio, Kottelat &amp; Sostoa, 2007</t>
  </si>
  <si>
    <t xml:space="preserve">Présent sur cours d'eau méditerranéens du Roussillon (limite nord : bassin Agly)
Enjeux FAIB : au regard des données disponibles sur les bassins côtiers du Roussillon, l'espèce à une autécologie proche du chevaine et apparaît ubiquiste et euryèce…</t>
  </si>
  <si>
    <t xml:space="preserve">SQULAI</t>
  </si>
  <si>
    <t xml:space="preserve">Ré-évaluation responsabilité régionale, effectifs, amplitude ecologique, sans doute erreur en 2013</t>
  </si>
  <si>
    <t xml:space="preserve">Alosa fallax</t>
  </si>
  <si>
    <t xml:space="preserve">SR/BA</t>
  </si>
  <si>
    <t xml:space="preserve">ALOFAL</t>
  </si>
  <si>
    <t xml:space="preserve">distinction deux especes</t>
  </si>
  <si>
    <t xml:space="preserve">Alosa alosa</t>
  </si>
  <si>
    <t xml:space="preserve">Grande alose, Alose vraie </t>
  </si>
  <si>
    <t xml:space="preserve">Alosa alosa (Linnaeus, 1758)</t>
  </si>
  <si>
    <t xml:space="preserve">ALOALO</t>
  </si>
  <si>
    <t xml:space="preserve">Phoxinus bigerri</t>
  </si>
  <si>
    <t xml:space="preserve">Vairon basque</t>
  </si>
  <si>
    <t xml:space="preserve">Phoxinus bigerri Kottelat, 2007</t>
  </si>
  <si>
    <t xml:space="preserve">NP 2019Présent dans le 65, espèce endémique du bassin de l'Adour =&gt; FORT</t>
  </si>
  <si>
    <t xml:space="preserve">PHOBIG</t>
  </si>
  <si>
    <t xml:space="preserve">Cottus duranii</t>
  </si>
  <si>
    <t xml:space="preserve">Chabot de la Dordogne</t>
  </si>
  <si>
    <t xml:space="preserve">Cottus duranii Freyhof, Kottelat &amp; Nolte, 2005</t>
  </si>
  <si>
    <t xml:space="preserve">Chabot des bassins Loire et Dordogne de LR
Enjeux FORT pour cette espèce proche de C. gobio, la différence provient de son aire de répartition réduite par rapport à C. gobio</t>
  </si>
  <si>
    <t xml:space="preserve">COTDUR</t>
  </si>
  <si>
    <t xml:space="preserve">Leuciscus burdigalensis</t>
  </si>
  <si>
    <t xml:space="preserve">Vandoise rostrée</t>
  </si>
  <si>
    <t xml:space="preserve">Leuciscus burdigalensis Valenciennes, 1844</t>
  </si>
  <si>
    <t xml:space="preserve">Enjeux MODE cohérents pour la région</t>
  </si>
  <si>
    <t xml:space="preserve">LEUBUR</t>
  </si>
  <si>
    <t xml:space="preserve">Thymallus thymallus</t>
  </si>
  <si>
    <t xml:space="preserve">Ombre commun</t>
  </si>
  <si>
    <t xml:space="preserve">Thymallus thymallus (Linnaeus, 1758)</t>
  </si>
  <si>
    <t xml:space="preserve">présent naturellement sur le bassin de l'Allier (48) en LR, pas d'enjeu de conservation ailleurs car introduit
Enjeux FORT sur son aire naturelle de répartition (moindres sur les secteurs où l'espèce est introduite) compte tenu de la sensibilité de l'espèce et de sa répartition naturelle réduite sur la région</t>
  </si>
  <si>
    <t xml:space="preserve">THYTHY</t>
  </si>
  <si>
    <t xml:space="preserve">Barbus meridionalis</t>
  </si>
  <si>
    <t xml:space="preserve">Barbeau méridional</t>
  </si>
  <si>
    <t xml:space="preserve">Barbus meridionalis Risso, 1827</t>
  </si>
  <si>
    <t xml:space="preserve">Enjeux FORT cohérents pour la région</t>
  </si>
  <si>
    <t xml:space="preserve">BARMER</t>
  </si>
  <si>
    <t xml:space="preserve">Barbatula quignardi</t>
  </si>
  <si>
    <t xml:space="preserve">Loche du Languedoc</t>
  </si>
  <si>
    <t xml:space="preserve">Barbatula quignardi (Bacescu-Mester, 1967)</t>
  </si>
  <si>
    <t xml:space="preserve">déterminante critère cortège</t>
  </si>
  <si>
    <t xml:space="preserve">Synonyme de B. barbatula d'après Biotope 2011
Les données existantes de B. quignardi correspondent aux données actuelles de B. barbatula sur les bassins du Languedoc et du Roussillon.
 relative abondance de l'espèce (assez résistante à la dégradation de la qualité de l'eau, mais sensible aux contaminations toxiques) et du classement des autres taxons...MODE semble approprié
NP : Espèce révisée et finalement présente dans le bassin de Lez uniquement. Très faible aire de répartition =&gt; TRFO</t>
  </si>
  <si>
    <t xml:space="preserve">BARQUI</t>
  </si>
  <si>
    <t xml:space="preserve">PBTAX</t>
  </si>
  <si>
    <t xml:space="preserve">Espèce révisée et finalement présente dans le bassin de Lez uniquement. Très faible aire de répartition =&gt; TRFO</t>
  </si>
  <si>
    <t xml:space="preserve">Gobio lozanoi</t>
  </si>
  <si>
    <t xml:space="preserve">Goujon de l’Adour</t>
  </si>
  <si>
    <t xml:space="preserve">Gobio lozanoi Doadrio &amp; Madeira, 2004</t>
  </si>
  <si>
    <t xml:space="preserve">GOBLOZ</t>
  </si>
  <si>
    <t xml:space="preserve">Esox lucius</t>
  </si>
  <si>
    <t xml:space="preserve">Brochet</t>
  </si>
  <si>
    <t xml:space="preserve">Esox lucius Linnaeus, 1758</t>
  </si>
  <si>
    <t xml:space="preserve">Uniquement bassin du Rhône, pas d'enjeu de conservation ailleurs car introduit
Enjeux FORT uniquement pour le bassin du Rhône où l'espèce est présente naturellement. Pour les côtiers méditerranéen de LR, l'espèce a été introduite (Spilmann 1961, Kottelat &amp; Freyhof 2007)
BA 2018 : Uniquement bassin du Rhône, pas d'enjeu de conservation ailleurs car introduit &gt; concernait LR, le brochet est natif sur le BV de la Garonne </t>
  </si>
  <si>
    <t xml:space="preserve">ESOLUC</t>
  </si>
  <si>
    <t xml:space="preserve">statut znieff MP plus faible</t>
  </si>
  <si>
    <t xml:space="preserve">Telestes souffia</t>
  </si>
  <si>
    <t xml:space="preserve">Blageon</t>
  </si>
  <si>
    <t xml:space="preserve">Telestes souffia (Risso, 1827)</t>
  </si>
  <si>
    <t xml:space="preserve">TELSOU</t>
  </si>
  <si>
    <t xml:space="preserve">uicn lc</t>
  </si>
  <si>
    <t xml:space="preserve">Salmo trutta</t>
  </si>
  <si>
    <t xml:space="preserve">Truite commune</t>
  </si>
  <si>
    <t xml:space="preserve">Salmo trutta Linnaeus, 1758</t>
  </si>
  <si>
    <t xml:space="preserve">populations 100% méditerranéennes à fort enjeu
Enjeux plutôt MODE que FAIB si l'on considère ici les formes locales de l'espèce qui ont tendance à s'homogénéiser en lien avec la dégradation des milieux et les alevinages passés ou récents</t>
  </si>
  <si>
    <t xml:space="preserve">SALTRU</t>
  </si>
  <si>
    <t xml:space="preserve">Cottus gobio</t>
  </si>
  <si>
    <t xml:space="preserve">Chabot</t>
  </si>
  <si>
    <t xml:space="preserve">Cottus gobio Linnaeus, 1758</t>
  </si>
  <si>
    <t xml:space="preserve">COTGOB</t>
  </si>
  <si>
    <t xml:space="preserve">Cottus perifretum</t>
  </si>
  <si>
    <t xml:space="preserve">Bavard, Chabot, Chabot celtique, Chabot fluviatile, Têtard</t>
  </si>
  <si>
    <t xml:space="preserve">Cottus perifretum Freyhof, Kottelat &amp; Nolte, 2005</t>
  </si>
  <si>
    <t xml:space="preserve">COTPER</t>
  </si>
  <si>
    <t xml:space="preserve">Lampetra planeri</t>
  </si>
  <si>
    <t xml:space="preserve">Lamproie de planer</t>
  </si>
  <si>
    <t xml:space="preserve">Lampetra planeri (Boch, 1784)</t>
  </si>
  <si>
    <t xml:space="preserve">LAMPLA</t>
  </si>
  <si>
    <t xml:space="preserve">Salaria fluviatilis</t>
  </si>
  <si>
    <t xml:space="preserve">Blennie fluviatile</t>
  </si>
  <si>
    <t xml:space="preserve">Salaria fluviatilis (Asso, 1801)</t>
  </si>
  <si>
    <t xml:space="preserve">SALFLU</t>
  </si>
  <si>
    <t xml:space="preserve">uicn LC</t>
  </si>
  <si>
    <t xml:space="preserve">Phoxinus septimaniae</t>
  </si>
  <si>
    <t xml:space="preserve">Vairon  du Languedoc</t>
  </si>
  <si>
    <t xml:space="preserve">Phoxinus septimaniae Kottelat, 2007</t>
  </si>
  <si>
    <t xml:space="preserve">Enjeux MODE dus à son aire de répartition réduite mais, a priori, sa biologie est identique à celle de P. phoxinus et ses effectifs sont relativement abondants (données de pêche ONEMA ou autres)
Cet enjeux peut sembler un peu fort au regard de ceux d'autres espèces a priori plus sensibles et/ou exigeantes, et FAIB serait plus approprié</t>
  </si>
  <si>
    <t xml:space="preserve">PHOSEP</t>
  </si>
  <si>
    <t xml:space="preserve">Gobio occitaniae</t>
  </si>
  <si>
    <t xml:space="preserve">Goujon du Languedoc</t>
  </si>
  <si>
    <t xml:space="preserve">Gobio occitaniae Kottelat &amp; Persat, 2005</t>
  </si>
  <si>
    <t xml:space="preserve">Enjeux MODE un peu surévalué en raison de la note "aire de répartition", enjeux FAIB semble plus approprié pour ce goujon qui reste une espèce assez généraliste malgré sa distribution limitée par rapport à G. gobio</t>
  </si>
  <si>
    <t xml:space="preserve">GOBOCC</t>
  </si>
  <si>
    <t xml:space="preserve">Leuciscus leuciscus</t>
  </si>
  <si>
    <t xml:space="preserve">Vandoise</t>
  </si>
  <si>
    <t xml:space="preserve">Leuciscus leuciscus (Linnaeus, 1758)</t>
  </si>
  <si>
    <t xml:space="preserve">LEULEU</t>
  </si>
  <si>
    <t xml:space="preserve">Gasterosteus aculeatus</t>
  </si>
  <si>
    <t xml:space="preserve">Epinoche</t>
  </si>
  <si>
    <t xml:space="preserve">Gasterosteus aculeatus Linnaeus, 1758</t>
  </si>
  <si>
    <t xml:space="preserve">très peu de données pour cette espèce
Le manque de données pour cette espèce rend difficile l'évaluation. Les approches génétiques et morphologiques récentes laissent supposer que les populations isolées du bassin méditerranéen pourraient être reconnues comme des espèces à part entière</t>
  </si>
  <si>
    <t xml:space="preserve">GASACU</t>
  </si>
  <si>
    <t xml:space="preserve">enjeu Znieff MP très fort, surestimé ?</t>
  </si>
  <si>
    <t xml:space="preserve">Barbatula barbatula</t>
  </si>
  <si>
    <t xml:space="preserve">Loche franche</t>
  </si>
  <si>
    <t xml:space="preserve">Barbatula barbatula (Linnaeus, 1758)</t>
  </si>
  <si>
    <t xml:space="preserve">enjeu Znieff MP plus fort, surestimé ?</t>
  </si>
  <si>
    <t xml:space="preserve">Scardinius erythrophthalmus</t>
  </si>
  <si>
    <t xml:space="preserve">Rotengle</t>
  </si>
  <si>
    <t xml:space="preserve">Scardinius erythrophthalmus (Linnaeus, 1758)</t>
  </si>
  <si>
    <t xml:space="preserve">SCAERY</t>
  </si>
  <si>
    <t xml:space="preserve">Atherina boyeri</t>
  </si>
  <si>
    <t xml:space="preserve">Athérine</t>
  </si>
  <si>
    <t xml:space="preserve">Atherina boyeri Risso, 1810</t>
  </si>
  <si>
    <t xml:space="preserve">manque de données quantitatives 
Enjeux MODE peut être un peu fort, mais il n'y a pas ou peu de données de suivis pour cette espèce permettant de mieux apprécier son statut…</t>
  </si>
  <si>
    <t xml:space="preserve">ATHBOY</t>
  </si>
  <si>
    <t xml:space="preserve">Phoxinus phoxinus</t>
  </si>
  <si>
    <t xml:space="preserve">Vairon</t>
  </si>
  <si>
    <t xml:space="preserve">Phoxinus phoxinus (Linnaeus, 1758)</t>
  </si>
  <si>
    <t xml:space="preserve">Tinca tinca</t>
  </si>
  <si>
    <t xml:space="preserve">Tanche</t>
  </si>
  <si>
    <t xml:space="preserve">Tinca tinca (Linnaeus, 1758)</t>
  </si>
  <si>
    <t xml:space="preserve">TINTIN</t>
  </si>
  <si>
    <t xml:space="preserve">Gobio gobio</t>
  </si>
  <si>
    <t xml:space="preserve">Goujon</t>
  </si>
  <si>
    <t xml:space="preserve">Gobio gobio (Linnaeus, 1758)</t>
  </si>
  <si>
    <t xml:space="preserve">GOBGOB</t>
  </si>
  <si>
    <t xml:space="preserve">Abramis brama</t>
  </si>
  <si>
    <t xml:space="preserve">Brème commune</t>
  </si>
  <si>
    <t xml:space="preserve">Abramis brama (Linnaeus, 1758)</t>
  </si>
  <si>
    <t xml:space="preserve">ABRBRA</t>
  </si>
  <si>
    <t xml:space="preserve">Alburnoides bipunctatus</t>
  </si>
  <si>
    <t xml:space="preserve">Spirlin</t>
  </si>
  <si>
    <t xml:space="preserve">Alburnoides bipunctatus (Bloch, 1782)</t>
  </si>
  <si>
    <t xml:space="preserve">hors BV Rhône, introduit</t>
  </si>
  <si>
    <t xml:space="preserve">ALBBIP</t>
  </si>
  <si>
    <t xml:space="preserve">Alburnus alburnus</t>
  </si>
  <si>
    <t xml:space="preserve">Ablette</t>
  </si>
  <si>
    <t xml:space="preserve">Alburnus alburnus (Linnaeus, 1758)</t>
  </si>
  <si>
    <t xml:space="preserve">ALBALB</t>
  </si>
  <si>
    <t xml:space="preserve">Barbus barbus</t>
  </si>
  <si>
    <t xml:space="preserve">Barbeau fluviatile</t>
  </si>
  <si>
    <t xml:space="preserve">Barbus barbus (Linnaeus, 1758)</t>
  </si>
  <si>
    <t xml:space="preserve">Blicca bjoerkna</t>
  </si>
  <si>
    <t xml:space="preserve">Brème bordelière</t>
  </si>
  <si>
    <t xml:space="preserve">Blicca bjoerkna (Linnaeus, 1758)</t>
  </si>
  <si>
    <t xml:space="preserve">BLIBJO</t>
  </si>
  <si>
    <t xml:space="preserve">Chelon auratus</t>
  </si>
  <si>
    <t xml:space="preserve">Mulet doré</t>
  </si>
  <si>
    <t xml:space="preserve">Liza aurata (Risso, 1810)</t>
  </si>
  <si>
    <t xml:space="preserve">LIZAUR</t>
  </si>
  <si>
    <t xml:space="preserve">Chelon labrosus</t>
  </si>
  <si>
    <t xml:space="preserve">Mulet à grosses lèvres</t>
  </si>
  <si>
    <t xml:space="preserve">Chelon labrosus (Risso, 1827)</t>
  </si>
  <si>
    <t xml:space="preserve">CHELAB</t>
  </si>
  <si>
    <t xml:space="preserve">Chelon ramada</t>
  </si>
  <si>
    <t xml:space="preserve">Mulet porc</t>
  </si>
  <si>
    <t xml:space="preserve">Liza ramada (Risso, 1810)</t>
  </si>
  <si>
    <t xml:space="preserve">LIZRAM</t>
  </si>
  <si>
    <t xml:space="preserve">Leucaspius delineatus</t>
  </si>
  <si>
    <t xml:space="preserve">Able de Heckel</t>
  </si>
  <si>
    <t xml:space="preserve">Leucaspius delineatus (Heckel, 1843)</t>
  </si>
  <si>
    <t xml:space="preserve">LEUDEL</t>
  </si>
  <si>
    <t xml:space="preserve">Mugil cephalus</t>
  </si>
  <si>
    <t xml:space="preserve">Mulet à grosse tête</t>
  </si>
  <si>
    <t xml:space="preserve">Mugil cephalus Linnaeus, 1758</t>
  </si>
  <si>
    <t xml:space="preserve">MUGCEP</t>
  </si>
  <si>
    <t xml:space="preserve">Perca fluviatilis</t>
  </si>
  <si>
    <t xml:space="preserve">Perche commune</t>
  </si>
  <si>
    <t xml:space="preserve">Perca fluviatilis Linnaeus, 1758</t>
  </si>
  <si>
    <t xml:space="preserve">PERFLU</t>
  </si>
  <si>
    <t xml:space="preserve">Platichthys flesus</t>
  </si>
  <si>
    <t xml:space="preserve">Flet</t>
  </si>
  <si>
    <t xml:space="preserve">Platichthys flesus (Linnaeus, 1758)</t>
  </si>
  <si>
    <t xml:space="preserve">PLAFLE</t>
  </si>
  <si>
    <t xml:space="preserve">Pomatoschistus microps</t>
  </si>
  <si>
    <t xml:space="preserve">Gobie tacheté</t>
  </si>
  <si>
    <t xml:space="preserve">Pomatoschistus microps (Krøyer, 1838)</t>
  </si>
  <si>
    <t xml:space="preserve">POMMIC</t>
  </si>
  <si>
    <t xml:space="preserve">Pomatoschistus minutus</t>
  </si>
  <si>
    <t xml:space="preserve">Gobie buhotte</t>
  </si>
  <si>
    <t xml:space="preserve">Pomatoschistus minutus (Pallas, 1770)</t>
  </si>
  <si>
    <t xml:space="preserve">POMMIN</t>
  </si>
  <si>
    <t xml:space="preserve">Rutilus rutilus</t>
  </si>
  <si>
    <t xml:space="preserve">Gardon</t>
  </si>
  <si>
    <t xml:space="preserve">Rutilus rutilus (Linnaeus, 1758)</t>
  </si>
  <si>
    <t xml:space="preserve">RUTRUT</t>
  </si>
  <si>
    <t xml:space="preserve">Squalius cephalus</t>
  </si>
  <si>
    <t xml:space="preserve">Chevaine</t>
  </si>
  <si>
    <t xml:space="preserve">Squalius cephalus (Linnaeus, 1758)</t>
  </si>
  <si>
    <t xml:space="preserve">SQUCEP</t>
  </si>
  <si>
    <t xml:space="preserve">Ameiurus melas</t>
  </si>
  <si>
    <t xml:space="preserve">Poisson-chat</t>
  </si>
  <si>
    <t xml:space="preserve">Ameiurus melas (Rafinesque, 1820)</t>
  </si>
  <si>
    <t xml:space="preserve">NA </t>
  </si>
  <si>
    <t xml:space="preserve">AMEMEL</t>
  </si>
  <si>
    <t xml:space="preserve">Carassius auratus</t>
  </si>
  <si>
    <t xml:space="preserve">Carassin doré</t>
  </si>
  <si>
    <t xml:space="preserve">Carassius auratus (Linnaeus, 1758)</t>
  </si>
  <si>
    <t xml:space="preserve">CARAUR</t>
  </si>
  <si>
    <t xml:space="preserve">Carassius carassius</t>
  </si>
  <si>
    <t xml:space="preserve">Carassin commun</t>
  </si>
  <si>
    <t xml:space="preserve">Carassius carassius (Linnaeus, 1758)</t>
  </si>
  <si>
    <t xml:space="preserve">Carassius gibelio</t>
  </si>
  <si>
    <t xml:space="preserve">Carassin argenté</t>
  </si>
  <si>
    <t xml:space="preserve">Carassius gibelio (Bloch, 1782)</t>
  </si>
  <si>
    <t xml:space="preserve">CARGIB</t>
  </si>
  <si>
    <t xml:space="preserve">Chondrostoma nasus</t>
  </si>
  <si>
    <t xml:space="preserve">Hotu</t>
  </si>
  <si>
    <t xml:space="preserve">Chondrostoma nasus (Linnaeus, 1758)</t>
  </si>
  <si>
    <t xml:space="preserve">CHONAS</t>
  </si>
  <si>
    <t xml:space="preserve">Ctenopharyngodon idella</t>
  </si>
  <si>
    <t xml:space="preserve">Amour blanc</t>
  </si>
  <si>
    <t xml:space="preserve">Ctenopharyngodon idella (Cuvier &amp; Valenciennes, 1844)</t>
  </si>
  <si>
    <t xml:space="preserve">CTEIDE</t>
  </si>
  <si>
    <t xml:space="preserve">Cyprinus carpio</t>
  </si>
  <si>
    <t xml:space="preserve">Carpe commune</t>
  </si>
  <si>
    <t xml:space="preserve">Cyprinus carpio Linnaeus, 1758</t>
  </si>
  <si>
    <t xml:space="preserve">CYPCAR</t>
  </si>
  <si>
    <t xml:space="preserve">Gambusia holbrooki</t>
  </si>
  <si>
    <t xml:space="preserve">Gambusie</t>
  </si>
  <si>
    <t xml:space="preserve">Gambusia holbrooki Girard, 1859</t>
  </si>
  <si>
    <t xml:space="preserve">GAMHOL</t>
  </si>
  <si>
    <t xml:space="preserve">Gymnocephalus cernua</t>
  </si>
  <si>
    <t xml:space="preserve">Grémille</t>
  </si>
  <si>
    <t xml:space="preserve">Gymnocephalus cernuus (Linnaeus, 1758)</t>
  </si>
  <si>
    <t xml:space="preserve">GYMCER</t>
  </si>
  <si>
    <t xml:space="preserve">Lepomis gibbosus</t>
  </si>
  <si>
    <t xml:space="preserve">Perche soleil</t>
  </si>
  <si>
    <t xml:space="preserve">Lepomis gibbosus (Linnaeus, 1758)</t>
  </si>
  <si>
    <t xml:space="preserve">LEPGIB</t>
  </si>
  <si>
    <t xml:space="preserve">Micropterus salmoides</t>
  </si>
  <si>
    <t xml:space="preserve">Black-bass, Achigan à grande bouche </t>
  </si>
  <si>
    <t xml:space="preserve">MICSAL</t>
  </si>
  <si>
    <t xml:space="preserve">Oncorhynchus mykiss</t>
  </si>
  <si>
    <t xml:space="preserve">Truite arc-en-ciel</t>
  </si>
  <si>
    <t xml:space="preserve">Oncorhynchus mykiss (Walbaum, 1792)</t>
  </si>
  <si>
    <t xml:space="preserve">ONCMYK</t>
  </si>
  <si>
    <t xml:space="preserve">Pachychilon pictum</t>
  </si>
  <si>
    <t xml:space="preserve">Epirine lippue</t>
  </si>
  <si>
    <t xml:space="preserve">Pachychilon pictum (Heckel &amp; Kner, 1858)</t>
  </si>
  <si>
    <t xml:space="preserve">PACPIC</t>
  </si>
  <si>
    <t xml:space="preserve">Pseudorasbora parva</t>
  </si>
  <si>
    <t xml:space="preserve">Pseudorasbora</t>
  </si>
  <si>
    <t xml:space="preserve">Pseudorasbora parva (Temminck &amp; Schlegel, 1846)</t>
  </si>
  <si>
    <t xml:space="preserve">PSEPAR</t>
  </si>
  <si>
    <t xml:space="preserve">Rhodeus amarus</t>
  </si>
  <si>
    <t xml:space="preserve">Bouvière</t>
  </si>
  <si>
    <t xml:space="preserve">Rhodeus amarus (Bloch, 1782)</t>
  </si>
  <si>
    <t xml:space="preserve">RHOAMA</t>
  </si>
  <si>
    <t xml:space="preserve">Salvelinus alpinus</t>
  </si>
  <si>
    <t xml:space="preserve">Omble chevalier</t>
  </si>
  <si>
    <t xml:space="preserve">Salvelinus umbla (Linnaeus, 1758)</t>
  </si>
  <si>
    <t xml:space="preserve">SALUMB</t>
  </si>
  <si>
    <t xml:space="preserve">Salvelinus fontinalis</t>
  </si>
  <si>
    <t xml:space="preserve">Omble de fontaine, Saumon de fontaine</t>
  </si>
  <si>
    <t xml:space="preserve">Salvelinus fontinalis (Mitchill, 1814)</t>
  </si>
  <si>
    <t xml:space="preserve">SALFON</t>
  </si>
  <si>
    <t xml:space="preserve">Salvelinus namaycush</t>
  </si>
  <si>
    <t xml:space="preserve">Cristivomer</t>
  </si>
  <si>
    <t xml:space="preserve">Salvelinus namaycush (Walbaum, 1792)</t>
  </si>
  <si>
    <t xml:space="preserve">SALNAM</t>
  </si>
  <si>
    <t xml:space="preserve">Sander lucioperca</t>
  </si>
  <si>
    <t xml:space="preserve">Sandre</t>
  </si>
  <si>
    <t xml:space="preserve">Sander lucioperca (Linnaeus, 1758)</t>
  </si>
  <si>
    <t xml:space="preserve">SANLUC</t>
  </si>
  <si>
    <t xml:space="preserve">Silurus glanis</t>
  </si>
  <si>
    <t xml:space="preserve">Silure</t>
  </si>
  <si>
    <t xml:space="preserve">Silurus glanis Linnaeus, 1758</t>
  </si>
  <si>
    <t xml:space="preserve">SILGLA</t>
  </si>
  <si>
    <t xml:space="preserve">Osmoderma eremita</t>
  </si>
  <si>
    <t xml:space="preserve">Barbot, Pique-prune </t>
  </si>
  <si>
    <t xml:space="preserve">Osmoderma eremita (Scopoli, 1763)</t>
  </si>
  <si>
    <t xml:space="preserve">Déterminante stricte</t>
  </si>
  <si>
    <t xml:space="preserve">coleoptere</t>
  </si>
  <si>
    <t xml:space="preserve">Rosalia alpina </t>
  </si>
  <si>
    <t xml:space="preserve">Rosalie des Alpes </t>
  </si>
  <si>
    <t xml:space="preserve">Rosalia alpina (Linnaeus, 1758)</t>
  </si>
  <si>
    <t xml:space="preserve">Cerambyx cerdo</t>
  </si>
  <si>
    <t xml:space="preserve">Grand Capricone</t>
  </si>
  <si>
    <t xml:space="preserve">Cerambyx cerdo Linnaeus, 1758 </t>
  </si>
  <si>
    <t xml:space="preserve">Pieris ergane</t>
  </si>
  <si>
    <t xml:space="preserve">Piéride de l'Aethionème</t>
  </si>
  <si>
    <t xml:space="preserve">Pieris ergane (Geyer, 1828)</t>
  </si>
  <si>
    <t xml:space="preserve">lepidoptere</t>
  </si>
  <si>
    <t xml:space="preserve">Euphydryas desfontainii</t>
  </si>
  <si>
    <t xml:space="preserve">Damier des Knauties</t>
  </si>
  <si>
    <t xml:space="preserve">Euphydryas desfontainii (Godart, 1819)</t>
  </si>
  <si>
    <t xml:space="preserve">Lycaena helle</t>
  </si>
  <si>
    <t xml:space="preserve">Cuivré de la Bistorte</t>
  </si>
  <si>
    <t xml:space="preserve">Lycaena helle (Denis &amp; Schiffermüller, 1775)</t>
  </si>
  <si>
    <t xml:space="preserve">Boloria eunomia</t>
  </si>
  <si>
    <t xml:space="preserve">Nacré de la bistorte</t>
  </si>
  <si>
    <t xml:space="preserve">Boloria eunomia (Esper, 1800)</t>
  </si>
  <si>
    <t xml:space="preserve">Boloria aquilonaris</t>
  </si>
  <si>
    <t xml:space="preserve">Nacré de la Canneberge</t>
  </si>
  <si>
    <t xml:space="preserve">Boloria aquilonaris (Stichel, 1908)</t>
  </si>
  <si>
    <t xml:space="preserve">Parnassius mnemosyne</t>
  </si>
  <si>
    <t xml:space="preserve">Semi-Apollon</t>
  </si>
  <si>
    <t xml:space="preserve">Parnassius mnemosyne (Linnaeus, 1758)</t>
  </si>
  <si>
    <t xml:space="preserve">Phengaris alcon</t>
  </si>
  <si>
    <t xml:space="preserve">Azuré des mouillères</t>
  </si>
  <si>
    <t xml:space="preserve">Phengaris alcon (Denis &amp; Schiffermüller, 1775) </t>
  </si>
  <si>
    <t xml:space="preserve">Lopinga achine</t>
  </si>
  <si>
    <t xml:space="preserve">Bacchante</t>
  </si>
  <si>
    <t xml:space="preserve">Lopinga achine (Scopoli, 1763)</t>
  </si>
  <si>
    <t xml:space="preserve">Coenonympha oedippus</t>
  </si>
  <si>
    <t xml:space="preserve">Fadet des Laîches ou dipe </t>
  </si>
  <si>
    <t xml:space="preserve">Coenonympha oedippus (Fabricius, 1787)</t>
  </si>
  <si>
    <t xml:space="preserve">Parnassius apollo</t>
  </si>
  <si>
    <t xml:space="preserve">Apollon</t>
  </si>
  <si>
    <t xml:space="preserve">Parnassius apollo (Linnaeus, 1758)</t>
  </si>
  <si>
    <t xml:space="preserve">Phengaris arion</t>
  </si>
  <si>
    <t xml:space="preserve">Azuré du Serpolet</t>
  </si>
  <si>
    <t xml:space="preserve">Phengaris arion (Linnaeus, 1758)</t>
  </si>
  <si>
    <t xml:space="preserve">Zerynthia polyxena</t>
  </si>
  <si>
    <t xml:space="preserve">Diane</t>
  </si>
  <si>
    <t xml:space="preserve">Zerynthia polyxena (Denis &amp; Schiffermüller, 1775)</t>
  </si>
  <si>
    <t xml:space="preserve">Zerynthia rumina</t>
  </si>
  <si>
    <t xml:space="preserve">Proserpine</t>
  </si>
  <si>
    <t xml:space="preserve">Zerynthia rumina (Linnaeus, 1758)</t>
  </si>
  <si>
    <t xml:space="preserve">Lycaena dispar</t>
  </si>
  <si>
    <t xml:space="preserve">Cuivré des marais </t>
  </si>
  <si>
    <t xml:space="preserve">Lycaena dispar (Haworth, 1802) </t>
  </si>
  <si>
    <t xml:space="preserve">Euphydryas aurinia</t>
  </si>
  <si>
    <t xml:space="preserve">Damier de la Succise</t>
  </si>
  <si>
    <t xml:space="preserve">Euphydryas aurinia (Rottemburg, 1775)</t>
  </si>
  <si>
    <t xml:space="preserve">Actias isabellae</t>
  </si>
  <si>
    <t xml:space="preserve">Isabelle de France, Papillon vitrail</t>
  </si>
  <si>
    <t xml:space="preserve">Actias isabellae (Graells, 1849)</t>
  </si>
  <si>
    <t xml:space="preserve">V</t>
  </si>
  <si>
    <t xml:space="preserve">lepidoptere heterocere</t>
  </si>
  <si>
    <t xml:space="preserve">Epatolmis luctifera</t>
  </si>
  <si>
    <t xml:space="preserve">Deuil, Ecaille funèbre</t>
  </si>
  <si>
    <t xml:space="preserve">Epatolmis luctifera (Denis &amp; Schiffermüller, 1775) </t>
  </si>
  <si>
    <t xml:space="preserve">E</t>
  </si>
  <si>
    <t xml:space="preserve">coll</t>
  </si>
  <si>
    <t xml:space="preserve">Zygaena rhadamanthus</t>
  </si>
  <si>
    <t xml:space="preserve">Zygène cendrée</t>
  </si>
  <si>
    <t xml:space="preserve">Zygaena rhadamanthus (Esper, 1789)</t>
  </si>
  <si>
    <t xml:space="preserve">I</t>
  </si>
  <si>
    <t xml:space="preserve">Gortyna borelii</t>
  </si>
  <si>
    <t xml:space="preserve">Noctuelle des Peucédans</t>
  </si>
  <si>
    <t xml:space="preserve">Gortyna borelii Pierret, 1837</t>
  </si>
  <si>
    <t xml:space="preserve">Eriogaster catax</t>
  </si>
  <si>
    <t xml:space="preserve">Laineuse du Prunellier</t>
  </si>
  <si>
    <t xml:space="preserve">Eriogaster catax (Linnaeus, 1758)</t>
  </si>
  <si>
    <t xml:space="preserve">Euplagia quadripunctaria</t>
  </si>
  <si>
    <t xml:space="preserve">Écaille chinée</t>
  </si>
  <si>
    <t xml:space="preserve">Euplagia quadripunctaria (Poda, 1761)</t>
  </si>
  <si>
    <t xml:space="preserve">Proserpinus proserpina</t>
  </si>
  <si>
    <t xml:space="preserve">Sphinx de l'Épilobe</t>
  </si>
  <si>
    <t xml:space="preserve">Proserpinus proserpina (Pallas, 1772)</t>
  </si>
  <si>
    <t xml:space="preserve">Macromia splendens</t>
  </si>
  <si>
    <t xml:space="preserve">Cordulie splendide</t>
  </si>
  <si>
    <r>
      <rPr>
        <i val="true"/>
        <sz val="10"/>
        <rFont val="Arial"/>
        <family val="2"/>
      </rPr>
      <t xml:space="preserve">Macromia splendens </t>
    </r>
    <r>
      <rPr>
        <sz val="10"/>
        <rFont val="Arial"/>
        <family val="2"/>
      </rPr>
      <t xml:space="preserve">(Pictet, 1843)</t>
    </r>
  </si>
  <si>
    <t xml:space="preserve">OPIE</t>
  </si>
  <si>
    <t xml:space="preserve">odonate</t>
  </si>
  <si>
    <t xml:space="preserve">Gomphus graslinii</t>
  </si>
  <si>
    <t xml:space="preserve">Gomphe de Graslin</t>
  </si>
  <si>
    <r>
      <rPr>
        <i val="true"/>
        <sz val="10"/>
        <rFont val="Arial"/>
        <family val="2"/>
      </rPr>
      <t xml:space="preserve">Gomphus graslinii</t>
    </r>
    <r>
      <rPr>
        <sz val="10"/>
        <rFont val="Arial"/>
        <family val="2"/>
      </rPr>
      <t xml:space="preserve"> Rambur, 1842</t>
    </r>
  </si>
  <si>
    <t xml:space="preserve">Coenagrion mercuriale</t>
  </si>
  <si>
    <t xml:space="preserve">Agrion de Mercure</t>
  </si>
  <si>
    <r>
      <rPr>
        <i val="true"/>
        <sz val="10"/>
        <rFont val="Arial"/>
        <family val="2"/>
      </rPr>
      <t xml:space="preserve">Coenagrion mercuriale</t>
    </r>
    <r>
      <rPr>
        <sz val="10"/>
        <rFont val="Arial"/>
        <family val="2"/>
      </rPr>
      <t xml:space="preserve"> (Charpentier, 1840)</t>
    </r>
  </si>
  <si>
    <t xml:space="preserve">Oxygastra curtisii</t>
  </si>
  <si>
    <t xml:space="preserve">Cordulie à corps fin</t>
  </si>
  <si>
    <r>
      <rPr>
        <i val="true"/>
        <sz val="10"/>
        <rFont val="Arial"/>
        <family val="2"/>
      </rPr>
      <t xml:space="preserve">Oxygastra curtisii</t>
    </r>
    <r>
      <rPr>
        <sz val="10"/>
        <rFont val="Arial"/>
        <family val="2"/>
      </rPr>
      <t xml:space="preserve"> (Dale, 1834)</t>
    </r>
  </si>
  <si>
    <t xml:space="preserve">Stylurus flavipes</t>
  </si>
  <si>
    <t xml:space="preserve">Gomphe à pattes jaunes</t>
  </si>
  <si>
    <r>
      <rPr>
        <i val="true"/>
        <sz val="10"/>
        <rFont val="Arial"/>
        <family val="2"/>
      </rPr>
      <t xml:space="preserve">Stylurus flavipes</t>
    </r>
    <r>
      <rPr>
        <sz val="10"/>
        <rFont val="Arial"/>
        <family val="2"/>
      </rPr>
      <t xml:space="preserve"> (Charpentier, 1825)</t>
    </r>
  </si>
  <si>
    <t xml:space="preserve">Saga pedo</t>
  </si>
  <si>
    <t xml:space="preserve">Magicienne dentelée</t>
  </si>
  <si>
    <t xml:space="preserve">Saga pedo (Pallas, 1771)</t>
  </si>
  <si>
    <t xml:space="preserve">orthoptère</t>
  </si>
</sst>
</file>

<file path=xl/styles.xml><?xml version="1.0" encoding="utf-8"?>
<styleSheet xmlns="http://schemas.openxmlformats.org/spreadsheetml/2006/main">
  <numFmts count="6">
    <numFmt numFmtId="164" formatCode="General"/>
    <numFmt numFmtId="165" formatCode="\ #,##0.00&quot; € &quot;;\-#,##0.00&quot; € &quot;;\-#&quot; € &quot;;@\ "/>
    <numFmt numFmtId="166" formatCode="0.0"/>
    <numFmt numFmtId="167" formatCode="@"/>
    <numFmt numFmtId="168" formatCode="0"/>
    <numFmt numFmtId="169" formatCode="&quot;VRAI&quot;;&quot;VRAI&quot;;&quot;FAUX&quot;"/>
  </numFmts>
  <fonts count="78">
    <font>
      <sz val="10"/>
      <name val="Arial"/>
      <family val="2"/>
    </font>
    <font>
      <sz val="10"/>
      <name val="Arial"/>
      <family val="0"/>
    </font>
    <font>
      <sz val="10"/>
      <name val="Arial"/>
      <family val="0"/>
    </font>
    <font>
      <sz val="10"/>
      <name val="Arial"/>
      <family val="0"/>
    </font>
    <font>
      <b val="true"/>
      <sz val="24"/>
      <color rgb="FF000000"/>
      <name val="Arial"/>
      <family val="2"/>
    </font>
    <font>
      <sz val="18"/>
      <color rgb="FF000000"/>
      <name val="Arial"/>
      <family val="2"/>
    </font>
    <font>
      <sz val="12"/>
      <color rgb="FF000000"/>
      <name val="Arial"/>
      <family val="2"/>
    </font>
    <font>
      <sz val="10"/>
      <color rgb="FF333333"/>
      <name val="Arial"/>
      <family val="2"/>
    </font>
    <font>
      <i val="true"/>
      <sz val="10"/>
      <color rgb="FF808080"/>
      <name val="Arial"/>
      <family val="2"/>
    </font>
    <font>
      <sz val="10"/>
      <color rgb="FF006600"/>
      <name val="Arial"/>
      <family val="2"/>
    </font>
    <font>
      <sz val="10"/>
      <color rgb="FF996600"/>
      <name val="Arial"/>
      <family val="2"/>
    </font>
    <font>
      <sz val="10"/>
      <color rgb="FFCC0000"/>
      <name val="Arial"/>
      <family val="2"/>
    </font>
    <font>
      <b val="true"/>
      <sz val="10"/>
      <color rgb="FFFFFFFF"/>
      <name val="Arial"/>
      <family val="2"/>
    </font>
    <font>
      <b val="true"/>
      <sz val="10"/>
      <color rgb="FF000000"/>
      <name val="Arial"/>
      <family val="2"/>
    </font>
    <font>
      <sz val="10"/>
      <color rgb="FFFFFFFF"/>
      <name val="Arial"/>
      <family val="2"/>
    </font>
    <font>
      <sz val="12"/>
      <color rgb="FF000000"/>
      <name val="Calibri"/>
      <family val="2"/>
    </font>
    <font>
      <sz val="11"/>
      <color rgb="FF000000"/>
      <name val="Calibri"/>
      <family val="2"/>
    </font>
    <font>
      <sz val="12"/>
      <color rgb="FFFFFFFF"/>
      <name val="Calibri"/>
      <family val="2"/>
    </font>
    <font>
      <sz val="11"/>
      <color rgb="FFFFFFFF"/>
      <name val="Calibri"/>
      <family val="2"/>
    </font>
    <font>
      <sz val="11"/>
      <color rgb="FFFF0000"/>
      <name val="Calibri"/>
      <family val="2"/>
    </font>
    <font>
      <sz val="12"/>
      <color rgb="FF800080"/>
      <name val="Calibri"/>
      <family val="2"/>
    </font>
    <font>
      <b val="true"/>
      <sz val="11"/>
      <color rgb="FFFF950E"/>
      <name val="Calibri"/>
      <family val="2"/>
    </font>
    <font>
      <b val="true"/>
      <sz val="12"/>
      <color rgb="FFFF950E"/>
      <name val="Calibri"/>
      <family val="2"/>
    </font>
    <font>
      <sz val="11"/>
      <color rgb="FFFF950E"/>
      <name val="Calibri"/>
      <family val="2"/>
    </font>
    <font>
      <b val="true"/>
      <sz val="12"/>
      <color rgb="FFFFFFFF"/>
      <name val="Calibri"/>
      <family val="2"/>
    </font>
    <font>
      <sz val="11"/>
      <color rgb="FF333399"/>
      <name val="Calibri"/>
      <family val="2"/>
    </font>
    <font>
      <i val="true"/>
      <sz val="12"/>
      <color rgb="FF808080"/>
      <name val="Calibri"/>
      <family val="2"/>
    </font>
    <font>
      <sz val="12"/>
      <color rgb="FF008000"/>
      <name val="Calibri"/>
      <family val="2"/>
    </font>
    <font>
      <b val="true"/>
      <sz val="15"/>
      <color rgb="FF333399"/>
      <name val="Calibri"/>
      <family val="2"/>
    </font>
    <font>
      <b val="true"/>
      <sz val="13"/>
      <color rgb="FF333399"/>
      <name val="Calibri"/>
      <family val="2"/>
    </font>
    <font>
      <b val="true"/>
      <sz val="11"/>
      <color rgb="FF333399"/>
      <name val="Calibri"/>
      <family val="2"/>
    </font>
    <font>
      <sz val="12"/>
      <color rgb="FF333399"/>
      <name val="Calibri"/>
      <family val="2"/>
    </font>
    <font>
      <sz val="11"/>
      <color rgb="FF800080"/>
      <name val="Calibri"/>
      <family val="2"/>
    </font>
    <font>
      <sz val="12"/>
      <color rgb="FFFF950E"/>
      <name val="Calibri"/>
      <family val="2"/>
    </font>
    <font>
      <sz val="12"/>
      <color rgb="FF993300"/>
      <name val="Calibri"/>
      <family val="2"/>
    </font>
    <font>
      <sz val="11"/>
      <color rgb="FF993300"/>
      <name val="Calibri"/>
      <family val="2"/>
    </font>
    <font>
      <b val="true"/>
      <sz val="12"/>
      <color rgb="FF333333"/>
      <name val="Calibri"/>
      <family val="2"/>
    </font>
    <font>
      <b val="true"/>
      <sz val="10"/>
      <name val="Arial"/>
      <family val="2"/>
    </font>
    <font>
      <sz val="11"/>
      <color rgb="FF008000"/>
      <name val="Calibri"/>
      <family val="2"/>
    </font>
    <font>
      <b val="true"/>
      <sz val="11"/>
      <color rgb="FF333333"/>
      <name val="Calibri"/>
      <family val="2"/>
    </font>
    <font>
      <i val="true"/>
      <sz val="11"/>
      <color rgb="FF808080"/>
      <name val="Calibri"/>
      <family val="2"/>
    </font>
    <font>
      <b val="true"/>
      <sz val="18"/>
      <color rgb="FF333399"/>
      <name val="Cambria"/>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sz val="12"/>
      <color rgb="FFFF0000"/>
      <name val="Calibri"/>
      <family val="2"/>
    </font>
    <font>
      <sz val="10"/>
      <color rgb="FF00A853"/>
      <name val="Arial"/>
      <family val="2"/>
    </font>
    <font>
      <sz val="10"/>
      <color rgb="FFBEBD3F"/>
      <name val="Arial"/>
      <family val="2"/>
    </font>
    <font>
      <sz val="10"/>
      <color rgb="FFFF7F00"/>
      <name val="Arial"/>
      <family val="2"/>
    </font>
    <font>
      <sz val="10"/>
      <color rgb="FFFF0000"/>
      <name val="Arial"/>
      <family val="2"/>
    </font>
    <font>
      <sz val="10"/>
      <color rgb="FF800000"/>
      <name val="Arial"/>
      <family val="2"/>
    </font>
    <font>
      <b val="true"/>
      <sz val="10"/>
      <color rgb="FF00A853"/>
      <name val="Arial"/>
      <family val="2"/>
    </font>
    <font>
      <b val="true"/>
      <sz val="10"/>
      <color rgb="FFBEBD3F"/>
      <name val="Arial"/>
      <family val="2"/>
    </font>
    <font>
      <b val="true"/>
      <sz val="10"/>
      <color rgb="FFFF7F00"/>
      <name val="Arial"/>
      <family val="2"/>
    </font>
    <font>
      <b val="true"/>
      <sz val="10"/>
      <color rgb="FFFF0000"/>
      <name val="Arial"/>
      <family val="2"/>
    </font>
    <font>
      <b val="true"/>
      <sz val="10"/>
      <color rgb="FF800000"/>
      <name val="Arial"/>
      <family val="2"/>
    </font>
    <font>
      <sz val="10"/>
      <color rgb="FF000000"/>
      <name val="Arial"/>
      <family val="2"/>
    </font>
    <font>
      <sz val="11"/>
      <name val="Arial"/>
      <family val="2"/>
    </font>
    <font>
      <b val="true"/>
      <sz val="11"/>
      <name val="Arial"/>
      <family val="2"/>
    </font>
    <font>
      <sz val="11"/>
      <color rgb="FF000000"/>
      <name val="Arial"/>
      <family val="2"/>
    </font>
    <font>
      <b val="true"/>
      <sz val="11"/>
      <color rgb="FF000000"/>
      <name val="Arial"/>
      <family val="2"/>
    </font>
    <font>
      <sz val="7"/>
      <name val="Arial"/>
      <family val="2"/>
    </font>
    <font>
      <vertAlign val="superscript"/>
      <sz val="11"/>
      <name val="Arial"/>
      <family val="2"/>
    </font>
    <font>
      <sz val="11"/>
      <color rgb="FFFF0000"/>
      <name val="Arial"/>
      <family val="2"/>
    </font>
    <font>
      <sz val="11"/>
      <color rgb="FFFFFFFF"/>
      <name val="Arial"/>
      <family val="2"/>
    </font>
    <font>
      <b val="true"/>
      <sz val="11"/>
      <color rgb="FFFFFFFF"/>
      <name val="Arial"/>
      <family val="2"/>
    </font>
    <font>
      <sz val="8"/>
      <name val="Arial"/>
      <family val="2"/>
    </font>
    <font>
      <b val="true"/>
      <sz val="8"/>
      <name val="Arial"/>
      <family val="2"/>
    </font>
    <font>
      <b val="true"/>
      <sz val="10"/>
      <name val="Cambria"/>
      <family val="0"/>
    </font>
    <font>
      <sz val="8"/>
      <color rgb="FF000000"/>
      <name val="Arial"/>
      <family val="2"/>
    </font>
    <font>
      <i val="true"/>
      <sz val="10"/>
      <name val="Arial"/>
      <family val="2"/>
    </font>
    <font>
      <i val="true"/>
      <sz val="10"/>
      <color rgb="FF000000"/>
      <name val="Arial"/>
      <family val="2"/>
    </font>
    <font>
      <sz val="10"/>
      <color rgb="FF7E3FBE"/>
      <name val="Arial"/>
      <family val="2"/>
    </font>
    <font>
      <b val="true"/>
      <sz val="9"/>
      <color rgb="FF000000"/>
      <name val="Arial"/>
      <family val="2"/>
    </font>
    <font>
      <sz val="9"/>
      <color rgb="FF000000"/>
      <name val="Arial"/>
      <family val="2"/>
    </font>
  </fonts>
  <fills count="43">
    <fill>
      <patternFill patternType="none"/>
    </fill>
    <fill>
      <patternFill patternType="gray125"/>
    </fill>
    <fill>
      <patternFill patternType="solid">
        <fgColor rgb="FFFFFFCC"/>
        <bgColor rgb="FFFAFFB3"/>
      </patternFill>
    </fill>
    <fill>
      <patternFill patternType="solid">
        <fgColor rgb="FFCCFFCC"/>
        <bgColor rgb="FFCCFFFF"/>
      </patternFill>
    </fill>
    <fill>
      <patternFill patternType="solid">
        <fgColor rgb="FFFFCCCC"/>
        <bgColor rgb="FFFFCC99"/>
      </patternFill>
    </fill>
    <fill>
      <patternFill patternType="solid">
        <fgColor rgb="FFCC0000"/>
        <bgColor rgb="FFFF0000"/>
      </patternFill>
    </fill>
    <fill>
      <patternFill patternType="solid">
        <fgColor rgb="FF000000"/>
        <bgColor rgb="FF111111"/>
      </patternFill>
    </fill>
    <fill>
      <patternFill patternType="solid">
        <fgColor rgb="FF808080"/>
        <bgColor rgb="FF339966"/>
      </patternFill>
    </fill>
    <fill>
      <patternFill patternType="solid">
        <fgColor rgb="FFDDDDDD"/>
        <bgColor rgb="FFE6E6E6"/>
      </patternFill>
    </fill>
    <fill>
      <patternFill patternType="solid">
        <fgColor rgb="FFE6E6E6"/>
        <bgColor rgb="FFEEEEEE"/>
      </patternFill>
    </fill>
    <fill>
      <patternFill patternType="solid">
        <fgColor rgb="FFFFCC99"/>
        <bgColor rgb="FFFFCCCC"/>
      </patternFill>
    </fill>
    <fill>
      <patternFill patternType="solid">
        <fgColor rgb="FFCCFFFF"/>
        <bgColor rgb="FFCCFFCC"/>
      </patternFill>
    </fill>
    <fill>
      <patternFill patternType="solid">
        <fgColor rgb="FFCCCCFF"/>
        <bgColor rgb="FFCCCCCC"/>
      </patternFill>
    </fill>
    <fill>
      <patternFill patternType="solid">
        <fgColor rgb="FFFF99CC"/>
        <bgColor rgb="FFCC99FF"/>
      </patternFill>
    </fill>
    <fill>
      <patternFill patternType="solid">
        <fgColor rgb="FFCC99FF"/>
        <bgColor rgb="FFFF99CC"/>
      </patternFill>
    </fill>
    <fill>
      <patternFill patternType="solid">
        <fgColor rgb="FFCCCCCC"/>
        <bgColor rgb="FFCCCCFF"/>
      </patternFill>
    </fill>
    <fill>
      <patternFill patternType="solid">
        <fgColor rgb="FFFFFF99"/>
        <bgColor rgb="FFFBFD84"/>
      </patternFill>
    </fill>
    <fill>
      <patternFill patternType="solid">
        <fgColor rgb="FF99CCFF"/>
        <bgColor rgb="FFCCCCFF"/>
      </patternFill>
    </fill>
    <fill>
      <patternFill patternType="solid">
        <fgColor rgb="FFFF9966"/>
        <bgColor rgb="FFFF950E"/>
      </patternFill>
    </fill>
    <fill>
      <patternFill patternType="solid">
        <fgColor rgb="FF00FF00"/>
        <bgColor rgb="FF00A853"/>
      </patternFill>
    </fill>
    <fill>
      <patternFill patternType="solid">
        <fgColor rgb="FFFFCC00"/>
        <bgColor rgb="FFFFFF00"/>
      </patternFill>
    </fill>
    <fill>
      <patternFill patternType="solid">
        <fgColor rgb="FF33CCCC"/>
        <bgColor rgb="FF339966"/>
      </patternFill>
    </fill>
    <fill>
      <patternFill patternType="solid">
        <fgColor rgb="FFFFFF00"/>
        <bgColor rgb="FFFFCC00"/>
      </patternFill>
    </fill>
    <fill>
      <patternFill patternType="solid">
        <fgColor rgb="FFB3B3B3"/>
        <bgColor rgb="FFB2B2B2"/>
      </patternFill>
    </fill>
    <fill>
      <patternFill patternType="solid">
        <fgColor rgb="FF0066CC"/>
        <bgColor rgb="FF007FFF"/>
      </patternFill>
    </fill>
    <fill>
      <patternFill patternType="solid">
        <fgColor rgb="FF800080"/>
        <bgColor rgb="FF800080"/>
      </patternFill>
    </fill>
    <fill>
      <patternFill patternType="solid">
        <fgColor rgb="FFFF950E"/>
        <bgColor rgb="FFFF7F00"/>
      </patternFill>
    </fill>
    <fill>
      <patternFill patternType="solid">
        <fgColor rgb="FF333399"/>
        <bgColor rgb="FF003366"/>
      </patternFill>
    </fill>
    <fill>
      <patternFill patternType="solid">
        <fgColor rgb="FFFF0000"/>
        <bgColor rgb="FFCC0000"/>
      </patternFill>
    </fill>
    <fill>
      <patternFill patternType="solid">
        <fgColor rgb="FF339966"/>
        <bgColor rgb="FF00A853"/>
      </patternFill>
    </fill>
    <fill>
      <patternFill patternType="solid">
        <fgColor rgb="FFFF3333"/>
        <bgColor rgb="FFFF0000"/>
      </patternFill>
    </fill>
    <fill>
      <patternFill patternType="solid">
        <fgColor rgb="FFEEEEEE"/>
        <bgColor rgb="FFE6E6E6"/>
      </patternFill>
    </fill>
    <fill>
      <patternFill patternType="solid">
        <fgColor rgb="FF800000"/>
        <bgColor rgb="FF660066"/>
      </patternFill>
    </fill>
    <fill>
      <patternFill patternType="solid">
        <fgColor rgb="FF008000"/>
        <bgColor rgb="FF006600"/>
      </patternFill>
    </fill>
    <fill>
      <patternFill patternType="solid">
        <fgColor rgb="FFFF7F00"/>
        <bgColor rgb="FFFF950E"/>
      </patternFill>
    </fill>
    <fill>
      <patternFill patternType="solid">
        <fgColor rgb="FF00803F"/>
        <bgColor rgb="FF008000"/>
      </patternFill>
    </fill>
    <fill>
      <patternFill patternType="solid">
        <fgColor rgb="FF007FFF"/>
        <bgColor rgb="FF0066CC"/>
      </patternFill>
    </fill>
    <fill>
      <patternFill patternType="solid">
        <fgColor rgb="FF00A853"/>
        <bgColor rgb="FF339966"/>
      </patternFill>
    </fill>
    <fill>
      <patternFill patternType="solid">
        <fgColor rgb="FFFAFFB3"/>
        <bgColor rgb="FFFFFFCC"/>
      </patternFill>
    </fill>
    <fill>
      <patternFill patternType="solid">
        <fgColor rgb="FFB2B2B2"/>
        <bgColor rgb="FFB3B3B3"/>
      </patternFill>
    </fill>
    <fill>
      <patternFill patternType="solid">
        <fgColor rgb="FFFFFFFF"/>
        <bgColor rgb="FFFFFFCC"/>
      </patternFill>
    </fill>
    <fill>
      <patternFill patternType="solid">
        <fgColor rgb="FFFBFD84"/>
        <bgColor rgb="FFFFFF99"/>
      </patternFill>
    </fill>
    <fill>
      <patternFill patternType="solid">
        <fgColor rgb="FF111111"/>
        <bgColor rgb="FF000000"/>
      </patternFill>
    </fill>
  </fills>
  <borders count="18">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50E"/>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CCCCC"/>
      </left>
      <right style="thin">
        <color rgb="FFCCCCCC"/>
      </right>
      <top style="thin">
        <color rgb="FFCCCCCC"/>
      </top>
      <bottom style="thin">
        <color rgb="FFCCCCCC"/>
      </bottom>
      <diagonal/>
    </border>
    <border diagonalUp="false" diagonalDown="false">
      <left/>
      <right/>
      <top/>
      <bottom style="thick">
        <color rgb="FF33CCCC"/>
      </bottom>
      <diagonal/>
    </border>
    <border diagonalUp="false" diagonalDown="false">
      <left/>
      <right/>
      <top/>
      <bottom style="thick">
        <color rgb="FFCCCCCC"/>
      </bottom>
      <diagonal/>
    </border>
    <border diagonalUp="false" diagonalDown="false">
      <left/>
      <right/>
      <top/>
      <bottom style="medium">
        <color rgb="FF33CCCC"/>
      </bottom>
      <diagonal/>
    </border>
    <border diagonalUp="false" diagonalDown="false">
      <left style="thin">
        <color rgb="FFB3B3B3"/>
      </left>
      <right style="thin">
        <color rgb="FFB3B3B3"/>
      </right>
      <top style="thin">
        <color rgb="FFB3B3B3"/>
      </top>
      <bottom style="thin">
        <color rgb="FFB3B3B3"/>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diagonal/>
    </border>
    <border diagonalUp="false" diagonalDown="false">
      <left style="hair"/>
      <right style="hair"/>
      <top/>
      <bottom style="hair"/>
      <diagonal/>
    </border>
    <border diagonalUp="false" diagonalDown="false">
      <left style="hair"/>
      <right/>
      <top style="hair"/>
      <bottom style="hair"/>
      <diagonal/>
    </border>
  </borders>
  <cellStyleXfs count="14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4" fontId="5" fillId="0" borderId="0" applyFont="true" applyBorder="false" applyAlignment="false" applyProtection="false"/>
    <xf numFmtId="164" fontId="6" fillId="0" borderId="0" applyFont="true" applyBorder="false" applyAlignment="false" applyProtection="false"/>
    <xf numFmtId="164" fontId="0" fillId="0" borderId="0" applyFont="true" applyBorder="false" applyAlignment="false" applyProtection="false"/>
    <xf numFmtId="164" fontId="7" fillId="2" borderId="1" applyFont="true" applyBorder="true" applyAlignment="false" applyProtection="false"/>
    <xf numFmtId="164" fontId="8" fillId="0" borderId="0" applyFont="true" applyBorder="false" applyAlignment="false" applyProtection="false"/>
    <xf numFmtId="164" fontId="0" fillId="0" borderId="0" applyFont="true" applyBorder="false" applyAlignment="false" applyProtection="false"/>
    <xf numFmtId="164" fontId="9" fillId="3" borderId="0" applyFont="true" applyBorder="false" applyAlignment="false" applyProtection="false"/>
    <xf numFmtId="164" fontId="10" fillId="2" borderId="0" applyFont="true" applyBorder="false" applyAlignment="false" applyProtection="false"/>
    <xf numFmtId="164" fontId="11" fillId="4" borderId="0" applyFont="true" applyBorder="false" applyAlignment="false" applyProtection="false"/>
    <xf numFmtId="164" fontId="11" fillId="0" borderId="0" applyFont="true" applyBorder="false" applyAlignment="false" applyProtection="false"/>
    <xf numFmtId="164" fontId="12" fillId="5" borderId="0" applyFont="true" applyBorder="false" applyAlignment="false" applyProtection="false"/>
    <xf numFmtId="164" fontId="13" fillId="0" borderId="0" applyFont="true" applyBorder="false" applyAlignment="false" applyProtection="false"/>
    <xf numFmtId="164" fontId="14" fillId="6" borderId="0" applyFont="true" applyBorder="false" applyAlignment="false" applyProtection="false"/>
    <xf numFmtId="164" fontId="14" fillId="7" borderId="0" applyFont="true" applyBorder="false" applyAlignment="false" applyProtection="false"/>
    <xf numFmtId="164" fontId="13" fillId="8" borderId="0" applyFont="true" applyBorder="false" applyAlignment="false" applyProtection="false"/>
    <xf numFmtId="164" fontId="15" fillId="9" borderId="0" applyFont="true" applyBorder="false" applyAlignment="false" applyProtection="false"/>
    <xf numFmtId="164" fontId="15" fillId="10" borderId="0" applyFont="true" applyBorder="false" applyAlignment="false" applyProtection="false"/>
    <xf numFmtId="164" fontId="15" fillId="2" borderId="0" applyFont="true" applyBorder="false" applyAlignment="false" applyProtection="false"/>
    <xf numFmtId="164" fontId="15" fillId="9" borderId="0" applyFont="true" applyBorder="false" applyAlignment="false" applyProtection="false"/>
    <xf numFmtId="164" fontId="15" fillId="11" borderId="0" applyFont="true" applyBorder="false" applyAlignment="false" applyProtection="false"/>
    <xf numFmtId="164" fontId="15" fillId="10" borderId="0" applyFont="true" applyBorder="false" applyAlignment="false" applyProtection="false"/>
    <xf numFmtId="164" fontId="16" fillId="12" borderId="0" applyFont="true" applyBorder="false" applyAlignment="false" applyProtection="false"/>
    <xf numFmtId="164" fontId="16" fillId="13" borderId="0" applyFont="true" applyBorder="false" applyAlignment="false" applyProtection="false"/>
    <xf numFmtId="164" fontId="16" fillId="3" borderId="0" applyFont="true" applyBorder="false" applyAlignment="false" applyProtection="false"/>
    <xf numFmtId="164" fontId="16" fillId="14" borderId="0" applyFont="true" applyBorder="false" applyAlignment="false" applyProtection="false"/>
    <xf numFmtId="164" fontId="16" fillId="11" borderId="0" applyFont="true" applyBorder="false" applyAlignment="false" applyProtection="false"/>
    <xf numFmtId="164" fontId="16" fillId="10" borderId="0" applyFont="true" applyBorder="false" applyAlignment="false" applyProtection="false"/>
    <xf numFmtId="164" fontId="15" fillId="15" borderId="0" applyFont="true" applyBorder="false" applyAlignment="false" applyProtection="false"/>
    <xf numFmtId="164" fontId="15" fillId="10" borderId="0" applyFont="true" applyBorder="false" applyAlignment="false" applyProtection="false"/>
    <xf numFmtId="164" fontId="15" fillId="16" borderId="0" applyFont="true" applyBorder="false" applyAlignment="false" applyProtection="false"/>
    <xf numFmtId="164" fontId="15" fillId="15" borderId="0" applyFont="true" applyBorder="false" applyAlignment="false" applyProtection="false"/>
    <xf numFmtId="164" fontId="15" fillId="17" borderId="0" applyFont="true" applyBorder="false" applyAlignment="false" applyProtection="false"/>
    <xf numFmtId="164" fontId="15" fillId="10" borderId="0" applyFont="true" applyBorder="false" applyAlignment="false" applyProtection="false"/>
    <xf numFmtId="164" fontId="16" fillId="17" borderId="0" applyFont="true" applyBorder="false" applyAlignment="false" applyProtection="false"/>
    <xf numFmtId="164" fontId="16" fillId="18" borderId="0" applyFont="true" applyBorder="false" applyAlignment="false" applyProtection="false"/>
    <xf numFmtId="164" fontId="16" fillId="19" borderId="0" applyFont="true" applyBorder="false" applyAlignment="false" applyProtection="false"/>
    <xf numFmtId="164" fontId="16" fillId="14" borderId="0" applyFont="true" applyBorder="false" applyAlignment="false" applyProtection="false"/>
    <xf numFmtId="164" fontId="16" fillId="17" borderId="0" applyFont="true" applyBorder="false" applyAlignment="false" applyProtection="false"/>
    <xf numFmtId="164" fontId="16" fillId="20" borderId="0" applyFont="true" applyBorder="false" applyAlignment="false" applyProtection="false"/>
    <xf numFmtId="164" fontId="17" fillId="21" borderId="0" applyFont="true" applyBorder="false" applyAlignment="false" applyProtection="false"/>
    <xf numFmtId="164" fontId="17" fillId="18" borderId="0" applyFont="true" applyBorder="false" applyAlignment="false" applyProtection="false"/>
    <xf numFmtId="164" fontId="17" fillId="22" borderId="0" applyFont="true" applyBorder="false" applyAlignment="false" applyProtection="false"/>
    <xf numFmtId="164" fontId="17" fillId="23" borderId="0" applyFont="true" applyBorder="false" applyAlignment="false" applyProtection="false"/>
    <xf numFmtId="164" fontId="17" fillId="21" borderId="0" applyFont="true" applyBorder="false" applyAlignment="false" applyProtection="false"/>
    <xf numFmtId="164" fontId="17" fillId="10" borderId="0" applyFont="true" applyBorder="false" applyAlignment="false" applyProtection="false"/>
    <xf numFmtId="164" fontId="18" fillId="24" borderId="0" applyFont="true" applyBorder="false" applyAlignment="false" applyProtection="false"/>
    <xf numFmtId="164" fontId="18" fillId="18" borderId="0" applyFont="true" applyBorder="false" applyAlignment="false" applyProtection="false"/>
    <xf numFmtId="164" fontId="18" fillId="19" borderId="0" applyFont="true" applyBorder="false" applyAlignment="false" applyProtection="false"/>
    <xf numFmtId="164" fontId="18" fillId="25" borderId="0" applyFont="true" applyBorder="false" applyAlignment="false" applyProtection="false"/>
    <xf numFmtId="164" fontId="18" fillId="21" borderId="0" applyFont="true" applyBorder="false" applyAlignment="false" applyProtection="false"/>
    <xf numFmtId="164" fontId="18" fillId="26" borderId="0" applyFont="true" applyBorder="false" applyAlignment="false" applyProtection="false"/>
    <xf numFmtId="164" fontId="18" fillId="27" borderId="0" applyFont="true" applyBorder="false" applyAlignment="false" applyProtection="false"/>
    <xf numFmtId="164" fontId="18" fillId="28" borderId="0" applyFont="true" applyBorder="false" applyAlignment="false" applyProtection="false"/>
    <xf numFmtId="164" fontId="18" fillId="29" borderId="0" applyFont="true" applyBorder="false" applyAlignment="false" applyProtection="false"/>
    <xf numFmtId="164" fontId="18" fillId="25" borderId="0" applyFont="true" applyBorder="false" applyAlignment="false" applyProtection="false"/>
    <xf numFmtId="164" fontId="18" fillId="21" borderId="0" applyFont="true" applyBorder="false" applyAlignment="false" applyProtection="false"/>
    <xf numFmtId="164" fontId="18" fillId="30" borderId="0" applyFont="true" applyBorder="false" applyAlignment="false" applyProtection="false"/>
    <xf numFmtId="164" fontId="19" fillId="0" borderId="0" applyFont="true" applyBorder="false" applyAlignment="false" applyProtection="false"/>
    <xf numFmtId="164" fontId="20" fillId="13" borderId="0" applyFont="true" applyBorder="false" applyAlignment="false" applyProtection="false"/>
    <xf numFmtId="164" fontId="21" fillId="15" borderId="1" applyFont="true" applyBorder="true" applyAlignment="false" applyProtection="false"/>
    <xf numFmtId="164" fontId="22" fillId="9" borderId="1" applyFont="true" applyBorder="true" applyAlignment="false" applyProtection="false"/>
    <xf numFmtId="164" fontId="23" fillId="0" borderId="2" applyFont="true" applyBorder="true" applyAlignment="false" applyProtection="false"/>
    <xf numFmtId="164" fontId="24" fillId="23" borderId="3" applyFont="true" applyBorder="true" applyAlignment="false" applyProtection="false"/>
    <xf numFmtId="164" fontId="0" fillId="2" borderId="4" applyFont="true" applyBorder="true" applyAlignment="false" applyProtection="false"/>
    <xf numFmtId="164" fontId="25" fillId="10" borderId="1" applyFont="true" applyBorder="tru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5" fontId="0" fillId="0" borderId="0" applyFont="true" applyBorder="false" applyAlignment="false" applyProtection="false"/>
    <xf numFmtId="164" fontId="26" fillId="0" borderId="0" applyFont="true" applyBorder="false" applyAlignment="false" applyProtection="false"/>
    <xf numFmtId="164" fontId="27" fillId="3" borderId="0" applyFont="true" applyBorder="false" applyAlignment="false" applyProtection="false"/>
    <xf numFmtId="164" fontId="28" fillId="0" borderId="5" applyFont="true" applyBorder="true" applyAlignment="false" applyProtection="false"/>
    <xf numFmtId="164" fontId="29" fillId="0" borderId="6" applyFont="true" applyBorder="true" applyAlignment="false" applyProtection="false"/>
    <xf numFmtId="164" fontId="30" fillId="0" borderId="7" applyFont="true" applyBorder="true" applyAlignment="false" applyProtection="false"/>
    <xf numFmtId="164" fontId="30" fillId="0" borderId="0" applyFont="true" applyBorder="false" applyAlignment="false" applyProtection="false"/>
    <xf numFmtId="164" fontId="31" fillId="10" borderId="1" applyFont="true" applyBorder="true" applyAlignment="false" applyProtection="false"/>
    <xf numFmtId="164" fontId="32" fillId="13" borderId="0" applyFont="true" applyBorder="false" applyAlignment="false" applyProtection="false"/>
    <xf numFmtId="164" fontId="33" fillId="0" borderId="2" applyFont="true" applyBorder="true" applyAlignment="false" applyProtection="false"/>
    <xf numFmtId="164" fontId="34" fillId="16" borderId="0" applyFont="true" applyBorder="false" applyAlignment="false" applyProtection="false"/>
    <xf numFmtId="164" fontId="35" fillId="16" borderId="0" applyFont="true" applyBorder="false" applyAlignment="false" applyProtection="false"/>
    <xf numFmtId="164" fontId="0" fillId="2" borderId="8" applyFont="true" applyBorder="true" applyAlignment="false" applyProtection="false"/>
    <xf numFmtId="164" fontId="36" fillId="9" borderId="9" applyFont="true" applyBorder="true" applyAlignment="false" applyProtection="false"/>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false" applyProtection="false"/>
    <xf numFmtId="164" fontId="0" fillId="0" borderId="0" applyFont="true" applyBorder="false" applyAlignment="false" applyProtection="false"/>
    <xf numFmtId="164" fontId="0" fillId="0" borderId="0" applyFont="true" applyBorder="false" applyAlignment="false" applyProtection="false"/>
    <xf numFmtId="164" fontId="37" fillId="0" borderId="0" applyFont="true" applyBorder="false" applyAlignment="false" applyProtection="false"/>
    <xf numFmtId="164" fontId="37" fillId="0" borderId="0" applyFont="true" applyBorder="false" applyAlignment="true" applyProtection="false">
      <alignment horizontal="left" vertical="bottom" textRotation="0" wrapText="false" indent="0" shrinkToFit="false"/>
    </xf>
    <xf numFmtId="164" fontId="0" fillId="0" borderId="0" applyFont="true" applyBorder="false" applyAlignment="false" applyProtection="false"/>
    <xf numFmtId="164" fontId="0" fillId="0" borderId="0" applyFont="true" applyBorder="false" applyAlignment="false" applyProtection="false"/>
    <xf numFmtId="164" fontId="38" fillId="3" borderId="0" applyFont="true" applyBorder="false" applyAlignment="false" applyProtection="false"/>
    <xf numFmtId="164" fontId="39" fillId="15" borderId="9" applyFont="true" applyBorder="true" applyAlignment="false" applyProtection="false"/>
    <xf numFmtId="164" fontId="40" fillId="0" borderId="0" applyFont="true" applyBorder="false" applyAlignment="false" applyProtection="false"/>
    <xf numFmtId="164" fontId="41" fillId="0" borderId="0" applyFont="true" applyBorder="false" applyAlignment="false" applyProtection="false"/>
    <xf numFmtId="164" fontId="42" fillId="0" borderId="0" applyFont="true" applyBorder="false" applyAlignment="false" applyProtection="false"/>
    <xf numFmtId="164" fontId="42" fillId="0" borderId="0" applyFont="true" applyBorder="false" applyAlignment="false" applyProtection="false"/>
    <xf numFmtId="164" fontId="43" fillId="0" borderId="10" applyFont="true" applyBorder="true" applyAlignment="false" applyProtection="false"/>
    <xf numFmtId="164" fontId="44" fillId="0" borderId="6" applyFont="true" applyBorder="true" applyAlignment="false" applyProtection="false"/>
    <xf numFmtId="164" fontId="45" fillId="0" borderId="11" applyFont="true" applyBorder="true" applyAlignment="false" applyProtection="false"/>
    <xf numFmtId="164" fontId="45" fillId="0" borderId="0" applyFont="true" applyBorder="false" applyAlignment="false" applyProtection="false"/>
    <xf numFmtId="164" fontId="46" fillId="0" borderId="12" applyFont="true" applyBorder="true" applyAlignment="false" applyProtection="false"/>
    <xf numFmtId="164" fontId="47" fillId="23" borderId="3" applyFont="true" applyBorder="true" applyAlignment="false" applyProtection="false"/>
    <xf numFmtId="164" fontId="48" fillId="0" borderId="0" applyFont="true" applyBorder="false" applyAlignment="false" applyProtection="false"/>
    <xf numFmtId="164" fontId="0" fillId="0" borderId="0" applyFont="true" applyBorder="false" applyAlignment="false" applyProtection="false"/>
    <xf numFmtId="164" fontId="0" fillId="0" borderId="0" applyFont="true" applyBorder="false" applyAlignment="false" applyProtection="false"/>
    <xf numFmtId="164" fontId="0" fillId="0" borderId="0" applyFont="true" applyBorder="false" applyAlignment="false" applyProtection="false"/>
    <xf numFmtId="164" fontId="0" fillId="0" borderId="0" applyFont="true" applyBorder="false" applyAlignment="true" applyProtection="false">
      <alignment horizontal="left" vertical="bottom" textRotation="0" wrapText="false" indent="0" shrinkToFit="false"/>
    </xf>
    <xf numFmtId="164" fontId="37" fillId="0" borderId="0" applyFont="true" applyBorder="false" applyAlignment="true" applyProtection="false">
      <alignment horizontal="left" vertical="bottom" textRotation="0" wrapText="false" indent="0" shrinkToFit="false"/>
    </xf>
    <xf numFmtId="164" fontId="37" fillId="0" borderId="0" applyFont="true" applyBorder="false" applyAlignment="false" applyProtection="false"/>
  </cellStyleXfs>
  <cellXfs count="4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1" borderId="0" xfId="0" applyFont="false" applyBorder="false" applyAlignment="true" applyProtection="false">
      <alignment horizontal="general" vertical="center" textRotation="0" wrapText="false" indent="0" shrinkToFit="false"/>
      <protection locked="true" hidden="false"/>
    </xf>
    <xf numFmtId="164" fontId="0" fillId="31" borderId="0" xfId="0" applyFont="false" applyBorder="false" applyAlignment="true" applyProtection="false">
      <alignment horizontal="center" vertical="center" textRotation="0" wrapText="false" indent="0" shrinkToFit="false"/>
      <protection locked="true" hidden="false"/>
    </xf>
    <xf numFmtId="164" fontId="0" fillId="31" borderId="0" xfId="0" applyFont="fals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49" fillId="0" borderId="0" xfId="0" applyFont="true" applyBorder="false" applyAlignment="true" applyProtection="false">
      <alignment horizontal="center" vertical="center" textRotation="0" wrapText="true" indent="0" shrinkToFit="false"/>
      <protection locked="true" hidden="false"/>
    </xf>
    <xf numFmtId="164" fontId="50" fillId="0" borderId="0" xfId="0" applyFont="true" applyBorder="false" applyAlignment="true" applyProtection="false">
      <alignment horizontal="center" vertical="center" textRotation="0" wrapText="true" indent="0" shrinkToFit="false"/>
      <protection locked="true" hidden="false"/>
    </xf>
    <xf numFmtId="164" fontId="51" fillId="0" borderId="0" xfId="0" applyFont="true" applyBorder="false" applyAlignment="true" applyProtection="false">
      <alignment horizontal="center" vertical="center" textRotation="0" wrapText="true" indent="0" shrinkToFit="false"/>
      <protection locked="true" hidden="false"/>
    </xf>
    <xf numFmtId="164" fontId="52" fillId="0" borderId="0" xfId="0" applyFont="true" applyBorder="false" applyAlignment="true" applyProtection="false">
      <alignment horizontal="center" vertical="center" textRotation="0" wrapText="true" indent="0" shrinkToFit="false"/>
      <protection locked="true" hidden="false"/>
    </xf>
    <xf numFmtId="164" fontId="53"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37" fillId="8" borderId="13" xfId="0" applyFont="true" applyBorder="true" applyAlignment="true" applyProtection="false">
      <alignment horizontal="right" vertical="center" textRotation="0" wrapText="false" indent="0" shrinkToFit="false"/>
      <protection locked="true" hidden="false"/>
    </xf>
    <xf numFmtId="164" fontId="37" fillId="8" borderId="13" xfId="0" applyFont="true" applyBorder="true" applyAlignment="true" applyProtection="false">
      <alignment horizontal="center" vertical="center" textRotation="0" wrapText="true" indent="0" shrinkToFit="false"/>
      <protection locked="true" hidden="false"/>
    </xf>
    <xf numFmtId="164" fontId="54" fillId="8" borderId="13" xfId="0" applyFont="true" applyBorder="true" applyAlignment="true" applyProtection="false">
      <alignment horizontal="center" vertical="center" textRotation="0" wrapText="true" indent="0" shrinkToFit="false"/>
      <protection locked="true" hidden="false"/>
    </xf>
    <xf numFmtId="164" fontId="55" fillId="8" borderId="13" xfId="0" applyFont="true" applyBorder="true" applyAlignment="true" applyProtection="false">
      <alignment horizontal="center" vertical="center" textRotation="0" wrapText="true" indent="0" shrinkToFit="false"/>
      <protection locked="true" hidden="false"/>
    </xf>
    <xf numFmtId="164" fontId="56" fillId="8" borderId="13" xfId="0" applyFont="true" applyBorder="true" applyAlignment="true" applyProtection="false">
      <alignment horizontal="center" vertical="center" textRotation="0" wrapText="true" indent="0" shrinkToFit="false"/>
      <protection locked="true" hidden="false"/>
    </xf>
    <xf numFmtId="164" fontId="57" fillId="8" borderId="13" xfId="0" applyFont="true" applyBorder="true" applyAlignment="true" applyProtection="false">
      <alignment horizontal="center" vertical="center" textRotation="0" wrapText="true" indent="0" shrinkToFit="false"/>
      <protection locked="true" hidden="false"/>
    </xf>
    <xf numFmtId="164" fontId="58" fillId="8" borderId="13" xfId="0" applyFont="true" applyBorder="true" applyAlignment="true" applyProtection="false">
      <alignment horizontal="center" vertical="center" textRotation="0" wrapText="true" indent="0" shrinkToFit="false"/>
      <protection locked="true" hidden="false"/>
    </xf>
    <xf numFmtId="164" fontId="37" fillId="8" borderId="13" xfId="0" applyFont="true" applyBorder="true" applyAlignment="true" applyProtection="false">
      <alignment horizontal="center" vertical="center" textRotation="0" wrapText="false" indent="0" shrinkToFit="false"/>
      <protection locked="true" hidden="false"/>
    </xf>
    <xf numFmtId="164" fontId="0" fillId="8" borderId="13" xfId="0" applyFont="true" applyBorder="true" applyAlignment="true" applyProtection="false">
      <alignment horizontal="center" vertical="center" textRotation="0" wrapText="true" indent="0" shrinkToFit="false"/>
      <protection locked="true" hidden="false"/>
    </xf>
    <xf numFmtId="164" fontId="0" fillId="8" borderId="13" xfId="0" applyFont="true" applyBorder="true" applyAlignment="true" applyProtection="false">
      <alignment horizontal="center" vertical="center" textRotation="0" wrapText="false" indent="0" shrinkToFit="false"/>
      <protection locked="true" hidden="false"/>
    </xf>
    <xf numFmtId="164" fontId="0" fillId="31" borderId="13" xfId="0" applyFont="false" applyBorder="true" applyAlignment="true" applyProtection="false">
      <alignment horizontal="center" vertical="center" textRotation="0" wrapText="true" indent="0" shrinkToFit="false"/>
      <protection locked="true" hidden="false"/>
    </xf>
    <xf numFmtId="164" fontId="49" fillId="0" borderId="13" xfId="0" applyFont="true" applyBorder="true" applyAlignment="true" applyProtection="false">
      <alignment horizontal="center" vertical="center" textRotation="0" wrapText="true" indent="0" shrinkToFit="false"/>
      <protection locked="true" hidden="false"/>
    </xf>
    <xf numFmtId="164" fontId="50" fillId="31" borderId="13" xfId="0" applyFont="true" applyBorder="true" applyAlignment="true" applyProtection="false">
      <alignment horizontal="center" vertical="center" textRotation="0" wrapText="true" indent="0" shrinkToFit="false"/>
      <protection locked="true" hidden="false"/>
    </xf>
    <xf numFmtId="164" fontId="51" fillId="0" borderId="13" xfId="0" applyFont="true" applyBorder="true" applyAlignment="true" applyProtection="false">
      <alignment horizontal="center" vertical="center" textRotation="0" wrapText="true" indent="0" shrinkToFit="false"/>
      <protection locked="true" hidden="false"/>
    </xf>
    <xf numFmtId="164" fontId="52" fillId="0" borderId="13" xfId="0" applyFont="true" applyBorder="true" applyAlignment="true" applyProtection="false">
      <alignment horizontal="center" vertical="center" textRotation="0" wrapText="true" indent="0" shrinkToFit="false"/>
      <protection locked="true" hidden="false"/>
    </xf>
    <xf numFmtId="164" fontId="53" fillId="0" borderId="13" xfId="0"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50" fillId="0" borderId="13" xfId="0" applyFont="true" applyBorder="true" applyAlignment="true" applyProtection="false">
      <alignment horizontal="center" vertical="center" textRotation="0" wrapText="true" indent="0" shrinkToFit="false"/>
      <protection locked="true" hidden="false"/>
    </xf>
    <xf numFmtId="164" fontId="0" fillId="8" borderId="13" xfId="0" applyFont="true" applyBorder="true" applyAlignment="true" applyProtection="false">
      <alignment horizontal="center" vertical="center" textRotation="0" wrapText="true" indent="0" shrinkToFit="true"/>
      <protection locked="true" hidden="false"/>
    </xf>
    <xf numFmtId="164" fontId="51" fillId="31" borderId="13" xfId="0" applyFont="true" applyBorder="true" applyAlignment="true" applyProtection="false">
      <alignment horizontal="center" vertical="center" textRotation="0" wrapText="true" indent="0" shrinkToFit="false"/>
      <protection locked="true" hidden="false"/>
    </xf>
    <xf numFmtId="164" fontId="0" fillId="8" borderId="14" xfId="0" applyFont="true" applyBorder="true" applyAlignment="true" applyProtection="false">
      <alignment horizontal="center" vertical="center" textRotation="0" wrapText="true" indent="0" shrinkToFit="false"/>
      <protection locked="true" hidden="false"/>
    </xf>
    <xf numFmtId="164" fontId="49" fillId="31" borderId="0" xfId="0" applyFont="true" applyBorder="false" applyAlignment="true" applyProtection="false">
      <alignment horizontal="center" vertical="center" textRotation="0" wrapText="false" indent="0" shrinkToFit="false"/>
      <protection locked="true" hidden="false"/>
    </xf>
    <xf numFmtId="164" fontId="50" fillId="0" borderId="14" xfId="0" applyFont="true" applyBorder="true" applyAlignment="true" applyProtection="false">
      <alignment horizontal="center" vertical="center" textRotation="0" wrapText="true" indent="0" shrinkToFit="false"/>
      <protection locked="true" hidden="false"/>
    </xf>
    <xf numFmtId="164" fontId="51" fillId="0" borderId="14" xfId="0" applyFont="true" applyBorder="true" applyAlignment="true" applyProtection="false">
      <alignment horizontal="center" vertical="center" textRotation="0" wrapText="true" indent="0" shrinkToFit="false"/>
      <protection locked="true" hidden="false"/>
    </xf>
    <xf numFmtId="164" fontId="52" fillId="0" borderId="14" xfId="0" applyFont="true" applyBorder="true" applyAlignment="true" applyProtection="false">
      <alignment horizontal="center" vertical="center" textRotation="0" wrapText="true" indent="0" shrinkToFit="false"/>
      <protection locked="true" hidden="false"/>
    </xf>
    <xf numFmtId="164" fontId="53" fillId="0" borderId="14" xfId="0" applyFont="true" applyBorder="true" applyAlignment="true" applyProtection="false">
      <alignment horizontal="center" vertical="center" textRotation="0" wrapText="true" indent="0" shrinkToFit="false"/>
      <protection locked="true" hidden="false"/>
    </xf>
    <xf numFmtId="164" fontId="0" fillId="8" borderId="15" xfId="0" applyFont="true" applyBorder="true" applyAlignment="true" applyProtection="false">
      <alignment horizontal="center" vertical="center" textRotation="0" wrapText="true" indent="0" shrinkToFit="false"/>
      <protection locked="true" hidden="false"/>
    </xf>
    <xf numFmtId="164" fontId="50" fillId="0" borderId="15" xfId="0" applyFont="true" applyBorder="true" applyAlignment="true" applyProtection="false">
      <alignment horizontal="center" vertical="center" textRotation="0" wrapText="true" indent="0" shrinkToFit="false"/>
      <protection locked="true" hidden="false"/>
    </xf>
    <xf numFmtId="164" fontId="51" fillId="0" borderId="16" xfId="0" applyFont="true" applyBorder="true" applyAlignment="true" applyProtection="false">
      <alignment horizontal="center" vertical="center" textRotation="0" wrapText="true" indent="0" shrinkToFit="false"/>
      <protection locked="true" hidden="false"/>
    </xf>
    <xf numFmtId="164" fontId="52" fillId="0" borderId="15" xfId="0" applyFont="true" applyBorder="true" applyAlignment="true" applyProtection="false">
      <alignment horizontal="center" vertical="center" textRotation="0" wrapText="true" indent="0" shrinkToFit="false"/>
      <protection locked="true" hidden="false"/>
    </xf>
    <xf numFmtId="164" fontId="53" fillId="0" borderId="15" xfId="0" applyFont="true" applyBorder="true" applyAlignment="true" applyProtection="false">
      <alignment horizontal="center" vertical="center" textRotation="0" wrapText="true" indent="0" shrinkToFit="false"/>
      <protection locked="true" hidden="false"/>
    </xf>
    <xf numFmtId="164" fontId="0" fillId="8" borderId="16" xfId="0" applyFont="true" applyBorder="true" applyAlignment="true" applyProtection="false">
      <alignment horizontal="center" vertical="center" textRotation="0" wrapText="true" indent="0" shrinkToFit="false"/>
      <protection locked="true" hidden="false"/>
    </xf>
    <xf numFmtId="164" fontId="50" fillId="0" borderId="16" xfId="0" applyFont="true" applyBorder="true" applyAlignment="true" applyProtection="false">
      <alignment horizontal="center" vertical="center" textRotation="0" wrapText="true" indent="0" shrinkToFit="false"/>
      <protection locked="true" hidden="false"/>
    </xf>
    <xf numFmtId="164" fontId="52" fillId="0" borderId="16" xfId="0" applyFont="true" applyBorder="true" applyAlignment="true" applyProtection="false">
      <alignment horizontal="center" vertical="center" textRotation="0" wrapText="true" indent="0" shrinkToFit="false"/>
      <protection locked="true" hidden="false"/>
    </xf>
    <xf numFmtId="164" fontId="53" fillId="0" borderId="16" xfId="0" applyFont="true" applyBorder="true" applyAlignment="true" applyProtection="false">
      <alignment horizontal="center" vertical="center" textRotation="0" wrapText="true" indent="0" shrinkToFit="false"/>
      <protection locked="true" hidden="false"/>
    </xf>
    <xf numFmtId="164" fontId="49" fillId="31" borderId="1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37" fillId="0" borderId="13" xfId="0" applyFont="true" applyBorder="true" applyAlignment="true" applyProtection="false">
      <alignment horizontal="center" vertical="center" textRotation="0" wrapText="false" indent="0" shrinkToFit="false"/>
      <protection locked="true" hidden="false"/>
    </xf>
    <xf numFmtId="164" fontId="37" fillId="0" borderId="0" xfId="0" applyFont="true" applyBorder="fals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true" indent="0" shrinkToFit="false"/>
      <protection locked="true" hidden="false"/>
    </xf>
    <xf numFmtId="164" fontId="59" fillId="0" borderId="13" xfId="0" applyFont="true" applyBorder="true" applyAlignment="true" applyProtection="false">
      <alignment horizontal="center" vertical="center" textRotation="0" wrapText="true" indent="0" shrinkToFit="false"/>
      <protection locked="true" hidden="false"/>
    </xf>
    <xf numFmtId="164" fontId="60" fillId="0" borderId="0" xfId="0" applyFont="true" applyBorder="false" applyAlignment="true" applyProtection="false">
      <alignment horizontal="center" vertical="center" textRotation="0" wrapText="false" indent="0" shrinkToFit="false"/>
      <protection locked="true" hidden="false"/>
    </xf>
    <xf numFmtId="164" fontId="61" fillId="0" borderId="0" xfId="0" applyFont="true" applyBorder="false" applyAlignment="true" applyProtection="false">
      <alignment horizontal="center" vertical="center" textRotation="0" wrapText="false" indent="0" shrinkToFit="false"/>
      <protection locked="true" hidden="false"/>
    </xf>
    <xf numFmtId="164" fontId="60" fillId="0" borderId="0" xfId="0" applyFont="true" applyBorder="false" applyAlignment="true" applyProtection="false">
      <alignment horizontal="center" vertical="center" textRotation="0" wrapText="false" indent="0" shrinkToFit="false"/>
      <protection locked="true" hidden="false"/>
    </xf>
    <xf numFmtId="164" fontId="62" fillId="0" borderId="0" xfId="0" applyFont="true" applyBorder="false" applyAlignment="true" applyProtection="false">
      <alignment horizontal="center" vertical="center" textRotation="0" wrapText="false" indent="0" shrinkToFit="false"/>
      <protection locked="true" hidden="false"/>
    </xf>
    <xf numFmtId="164" fontId="60" fillId="8" borderId="0" xfId="0" applyFont="true" applyBorder="false" applyAlignment="true" applyProtection="false">
      <alignment horizontal="center" vertical="center" textRotation="0" wrapText="false" indent="0" shrinkToFit="false"/>
      <protection locked="true" hidden="false"/>
    </xf>
    <xf numFmtId="164" fontId="60" fillId="0" borderId="0" xfId="0" applyFont="true" applyBorder="false" applyAlignment="true" applyProtection="false">
      <alignment horizontal="center" vertical="center" textRotation="0" wrapText="true" indent="0" shrinkToFit="false"/>
      <protection locked="true" hidden="false"/>
    </xf>
    <xf numFmtId="164" fontId="61" fillId="0" borderId="0" xfId="0" applyFont="true" applyBorder="false" applyAlignment="true" applyProtection="false">
      <alignment horizontal="center" vertical="center" textRotation="0" wrapText="false" indent="0" shrinkToFit="false"/>
      <protection locked="true" hidden="false"/>
    </xf>
    <xf numFmtId="164" fontId="6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1" fillId="0" borderId="17" xfId="115" applyFont="true" applyBorder="true" applyAlignment="true" applyProtection="true">
      <alignment horizontal="center" vertical="center" textRotation="90" wrapText="true" indent="0" shrinkToFit="false"/>
      <protection locked="true" hidden="false"/>
    </xf>
    <xf numFmtId="164" fontId="61" fillId="0" borderId="13" xfId="115" applyFont="true" applyBorder="true" applyAlignment="true" applyProtection="true">
      <alignment horizontal="center" vertical="center" textRotation="90" wrapText="true" indent="0" shrinkToFit="false"/>
      <protection locked="true" hidden="false"/>
    </xf>
    <xf numFmtId="164" fontId="61" fillId="0" borderId="13" xfId="115" applyFont="true" applyBorder="true" applyAlignment="true" applyProtection="true">
      <alignment horizontal="center" vertical="center" textRotation="90" wrapText="false" indent="0" shrinkToFit="false"/>
      <protection locked="true" hidden="false"/>
    </xf>
    <xf numFmtId="164" fontId="63" fillId="0" borderId="13" xfId="115" applyFont="true" applyBorder="true" applyAlignment="true" applyProtection="true">
      <alignment horizontal="center" vertical="center" textRotation="90" wrapText="true" indent="0" shrinkToFit="false"/>
      <protection locked="true" hidden="false"/>
    </xf>
    <xf numFmtId="164" fontId="61" fillId="0" borderId="13" xfId="0" applyFont="true" applyBorder="true" applyAlignment="true" applyProtection="false">
      <alignment horizontal="center" vertical="center" textRotation="90" wrapText="true" indent="0" shrinkToFit="false"/>
      <protection locked="true" hidden="false"/>
    </xf>
    <xf numFmtId="164" fontId="61" fillId="8" borderId="13" xfId="0" applyFont="true" applyBorder="true" applyAlignment="true" applyProtection="false">
      <alignment horizontal="center" vertical="center" textRotation="90" wrapText="true" indent="0" shrinkToFit="false"/>
      <protection locked="true" hidden="false"/>
    </xf>
    <xf numFmtId="166" fontId="61" fillId="0" borderId="13" xfId="0" applyFont="true" applyBorder="true" applyAlignment="true" applyProtection="false">
      <alignment horizontal="center" vertical="center" textRotation="90" wrapText="true" indent="0" shrinkToFit="false"/>
      <protection locked="true" hidden="false"/>
    </xf>
    <xf numFmtId="164" fontId="61" fillId="0" borderId="13" xfId="0" applyFont="true" applyBorder="true" applyAlignment="true" applyProtection="false">
      <alignment horizontal="center" vertical="center" textRotation="90" wrapText="true" indent="0" shrinkToFit="false"/>
      <protection locked="true" hidden="false"/>
    </xf>
    <xf numFmtId="164" fontId="61" fillId="0" borderId="13" xfId="0" applyFont="true" applyBorder="true" applyAlignment="true" applyProtection="false">
      <alignment horizontal="center" vertical="center" textRotation="90" wrapText="false" indent="0" shrinkToFit="false"/>
      <protection locked="true" hidden="false"/>
    </xf>
    <xf numFmtId="164" fontId="61" fillId="0" borderId="0" xfId="0" applyFont="true" applyBorder="false" applyAlignment="true" applyProtection="false">
      <alignment horizontal="center" vertical="center" textRotation="90" wrapText="false" indent="0" shrinkToFit="false"/>
      <protection locked="true" hidden="false"/>
    </xf>
    <xf numFmtId="164" fontId="37" fillId="0" borderId="0" xfId="0" applyFont="true" applyBorder="false" applyAlignment="true" applyProtection="false">
      <alignment horizontal="center" vertical="bottom" textRotation="0" wrapText="false" indent="0" shrinkToFit="false"/>
      <protection locked="true" hidden="false"/>
    </xf>
    <xf numFmtId="164" fontId="60" fillId="6" borderId="13" xfId="113" applyFont="true" applyBorder="true" applyAlignment="true" applyProtection="true">
      <alignment horizontal="center" vertical="center" textRotation="0" wrapText="false" indent="0" shrinkToFit="false"/>
      <protection locked="true" hidden="false"/>
    </xf>
    <xf numFmtId="167" fontId="60" fillId="6" borderId="13" xfId="113" applyFont="true" applyBorder="true" applyAlignment="true" applyProtection="true">
      <alignment horizontal="center" vertical="center" textRotation="0" wrapText="true" indent="0" shrinkToFit="false"/>
      <protection locked="true" hidden="false"/>
    </xf>
    <xf numFmtId="167" fontId="61" fillId="6" borderId="13" xfId="113" applyFont="true" applyBorder="true" applyAlignment="true" applyProtection="true">
      <alignment horizontal="center" vertical="center" textRotation="0" wrapText="true" indent="0" shrinkToFit="false"/>
      <protection locked="true" hidden="false"/>
    </xf>
    <xf numFmtId="164" fontId="0" fillId="6" borderId="13" xfId="0" applyFont="true" applyBorder="true" applyAlignment="true" applyProtection="false">
      <alignment horizontal="center" vertical="bottom" textRotation="0" wrapText="false" indent="0" shrinkToFit="false"/>
      <protection locked="true" hidden="false"/>
    </xf>
    <xf numFmtId="164" fontId="60" fillId="6" borderId="13" xfId="113" applyFont="true" applyBorder="true" applyAlignment="true" applyProtection="true">
      <alignment horizontal="center" vertical="center" textRotation="0" wrapText="true" indent="0" shrinkToFit="false"/>
      <protection locked="true" hidden="false"/>
    </xf>
    <xf numFmtId="164" fontId="60" fillId="6" borderId="13" xfId="0" applyFont="true" applyBorder="true" applyAlignment="true" applyProtection="false">
      <alignment horizontal="center" vertical="center" textRotation="0" wrapText="false" indent="0" shrinkToFit="false"/>
      <protection locked="true" hidden="false"/>
    </xf>
    <xf numFmtId="164" fontId="60" fillId="6" borderId="13" xfId="0" applyFont="true" applyBorder="true" applyAlignment="true" applyProtection="false">
      <alignment horizontal="center" vertical="center" textRotation="0" wrapText="true" indent="0" shrinkToFit="false"/>
      <protection locked="true" hidden="false"/>
    </xf>
    <xf numFmtId="166" fontId="60" fillId="6" borderId="13" xfId="0" applyFont="true" applyBorder="true" applyAlignment="true" applyProtection="false">
      <alignment horizontal="center" vertical="center" textRotation="0" wrapText="false" indent="0" shrinkToFit="false"/>
      <protection locked="true" hidden="false"/>
    </xf>
    <xf numFmtId="164" fontId="61" fillId="6" borderId="13" xfId="0" applyFont="true" applyBorder="true" applyAlignment="true" applyProtection="false">
      <alignment horizontal="center" vertical="center" textRotation="0" wrapText="false" indent="0" shrinkToFit="false"/>
      <protection locked="true" hidden="false"/>
    </xf>
    <xf numFmtId="164" fontId="0" fillId="6" borderId="0" xfId="0" applyFont="true" applyBorder="false" applyAlignment="false" applyProtection="false">
      <alignment horizontal="general" vertical="bottom" textRotation="0" wrapText="false" indent="0" shrinkToFit="false"/>
      <protection locked="true" hidden="false"/>
    </xf>
    <xf numFmtId="164" fontId="60" fillId="0" borderId="13" xfId="0" applyFont="true" applyBorder="true" applyAlignment="true" applyProtection="false">
      <alignment horizontal="center" vertical="center" textRotation="0" wrapText="false" indent="0" shrinkToFit="false"/>
      <protection locked="true" hidden="false"/>
    </xf>
    <xf numFmtId="164" fontId="60" fillId="0" borderId="13" xfId="113" applyFont="true" applyBorder="true" applyAlignment="true" applyProtection="true">
      <alignment horizontal="center" vertical="center" textRotation="0" wrapText="true" indent="0" shrinkToFit="false"/>
      <protection locked="true" hidden="false"/>
    </xf>
    <xf numFmtId="164" fontId="60" fillId="0" borderId="13" xfId="113" applyFont="true" applyBorder="true" applyAlignment="true" applyProtection="true">
      <alignment horizontal="center" vertical="center" textRotation="0" wrapText="false" indent="0" shrinkToFit="false"/>
      <protection locked="true" hidden="false"/>
    </xf>
    <xf numFmtId="167" fontId="61" fillId="0" borderId="13" xfId="113" applyFont="true" applyBorder="true" applyAlignment="true" applyProtection="true">
      <alignment horizontal="center" vertical="center" textRotation="0" wrapText="true" indent="0" shrinkToFit="false"/>
      <protection locked="true" hidden="false"/>
    </xf>
    <xf numFmtId="164" fontId="62" fillId="0" borderId="13" xfId="113" applyFont="true" applyBorder="true" applyAlignment="true" applyProtection="true">
      <alignment horizontal="center" vertical="center" textRotation="0" wrapText="false" indent="0" shrinkToFit="false"/>
      <protection locked="true" hidden="false"/>
    </xf>
    <xf numFmtId="167" fontId="60" fillId="0" borderId="13" xfId="113" applyFont="true" applyBorder="true" applyAlignment="true" applyProtection="true">
      <alignment horizontal="center" vertical="center" textRotation="0" wrapText="true" indent="0" shrinkToFit="false"/>
      <protection locked="true" hidden="false"/>
    </xf>
    <xf numFmtId="164" fontId="60" fillId="8" borderId="13" xfId="0" applyFont="true" applyBorder="true" applyAlignment="true" applyProtection="false">
      <alignment horizontal="center" vertical="center" textRotation="0" wrapText="false" indent="0" shrinkToFit="false"/>
      <protection locked="true" hidden="false"/>
    </xf>
    <xf numFmtId="164" fontId="60" fillId="0" borderId="13" xfId="0" applyFont="true" applyBorder="true" applyAlignment="true" applyProtection="false">
      <alignment horizontal="center" vertical="center" textRotation="0" wrapText="true" indent="0" shrinkToFit="false"/>
      <protection locked="true" hidden="false"/>
    </xf>
    <xf numFmtId="164" fontId="60" fillId="0" borderId="13" xfId="0" applyFont="true" applyBorder="true" applyAlignment="true" applyProtection="false">
      <alignment horizontal="center" vertical="center" textRotation="0" wrapText="false" indent="0" shrinkToFit="false"/>
      <protection locked="true" hidden="false"/>
    </xf>
    <xf numFmtId="164" fontId="60" fillId="28" borderId="13" xfId="0" applyFont="true" applyBorder="true" applyAlignment="true" applyProtection="false">
      <alignment horizontal="center" vertical="center" textRotation="0" wrapText="false" indent="0" shrinkToFit="false"/>
      <protection locked="true" hidden="false"/>
    </xf>
    <xf numFmtId="166" fontId="60" fillId="32" borderId="13" xfId="0" applyFont="true" applyBorder="true" applyAlignment="true" applyProtection="false">
      <alignment horizontal="center" vertical="center" textRotation="0" wrapText="false" indent="0" shrinkToFit="false"/>
      <protection locked="true" hidden="false"/>
    </xf>
    <xf numFmtId="166" fontId="60" fillId="28" borderId="13" xfId="0" applyFont="true" applyBorder="true" applyAlignment="true" applyProtection="false">
      <alignment horizontal="center" vertical="center" textRotation="0" wrapText="false" indent="0" shrinkToFit="false"/>
      <protection locked="true" hidden="false"/>
    </xf>
    <xf numFmtId="164" fontId="61" fillId="28" borderId="13" xfId="0" applyFont="true" applyBorder="true" applyAlignment="true" applyProtection="false">
      <alignment horizontal="center" vertical="center" textRotation="0" wrapText="false" indent="0" shrinkToFit="false"/>
      <protection locked="true" hidden="false"/>
    </xf>
    <xf numFmtId="164" fontId="61" fillId="0" borderId="13"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7" fontId="61" fillId="0" borderId="13" xfId="0" applyFont="true" applyBorder="true" applyAlignment="true" applyProtection="false">
      <alignment horizontal="center" vertical="center" textRotation="0" wrapText="false" indent="0" shrinkToFit="false"/>
      <protection locked="true" hidden="false"/>
    </xf>
    <xf numFmtId="167" fontId="60" fillId="0" borderId="13" xfId="0" applyFont="true" applyBorder="true" applyAlignment="true" applyProtection="false">
      <alignment horizontal="center" vertical="center" textRotation="0" wrapText="false" indent="0" shrinkToFit="false"/>
      <protection locked="true" hidden="false"/>
    </xf>
    <xf numFmtId="164" fontId="62" fillId="0" borderId="13" xfId="0" applyFont="true" applyBorder="true" applyAlignment="true" applyProtection="false">
      <alignment horizontal="center" vertical="center" textRotation="0" wrapText="false" indent="0" shrinkToFit="false"/>
      <protection locked="true" hidden="false"/>
    </xf>
    <xf numFmtId="164" fontId="60" fillId="32" borderId="13" xfId="0" applyFont="true" applyBorder="true" applyAlignment="true" applyProtection="false">
      <alignment horizontal="center" vertical="center" textRotation="0" wrapText="false" indent="0" shrinkToFit="false"/>
      <protection locked="true" hidden="false"/>
    </xf>
    <xf numFmtId="164" fontId="63" fillId="0" borderId="13" xfId="0" applyFont="true" applyBorder="true" applyAlignment="true" applyProtection="false">
      <alignment horizontal="center" vertical="center" textRotation="0" wrapText="false" indent="0" shrinkToFit="false"/>
      <protection locked="true" hidden="false"/>
    </xf>
    <xf numFmtId="164" fontId="63" fillId="32" borderId="13" xfId="0" applyFont="true" applyBorder="true" applyAlignment="true" applyProtection="false">
      <alignment horizontal="center" vertical="center" textRotation="0" wrapText="false" indent="0" shrinkToFit="false"/>
      <protection locked="true" hidden="false"/>
    </xf>
    <xf numFmtId="164" fontId="60" fillId="22" borderId="13" xfId="0" applyFont="true" applyBorder="true" applyAlignment="true" applyProtection="false">
      <alignment horizontal="center" vertical="center" textRotation="0" wrapText="false" indent="0" shrinkToFit="false"/>
      <protection locked="true" hidden="false"/>
    </xf>
    <xf numFmtId="166" fontId="60" fillId="22" borderId="13" xfId="0" applyFont="true" applyBorder="true" applyAlignment="true" applyProtection="false">
      <alignment horizontal="center" vertical="center" textRotation="0" wrapText="false" indent="0" shrinkToFit="false"/>
      <protection locked="true" hidden="false"/>
    </xf>
    <xf numFmtId="166" fontId="60" fillId="26" borderId="13" xfId="0" applyFont="true" applyBorder="true" applyAlignment="true" applyProtection="false">
      <alignment horizontal="center" vertical="center" textRotation="0" wrapText="false" indent="0" shrinkToFit="false"/>
      <protection locked="true" hidden="false"/>
    </xf>
    <xf numFmtId="164" fontId="61" fillId="26" borderId="13" xfId="0" applyFont="true" applyBorder="true" applyAlignment="true" applyProtection="false">
      <alignment horizontal="center" vertical="center" textRotation="0" wrapText="false" indent="0" shrinkToFit="false"/>
      <protection locked="true" hidden="false"/>
    </xf>
    <xf numFmtId="164" fontId="61" fillId="0" borderId="13" xfId="0" applyFont="true" applyBorder="true" applyAlignment="true" applyProtection="false">
      <alignment horizontal="center" vertical="center" textRotation="0" wrapText="false" indent="0" shrinkToFit="false"/>
      <protection locked="true" hidden="false"/>
    </xf>
    <xf numFmtId="167" fontId="63" fillId="0" borderId="13" xfId="113" applyFont="true" applyBorder="true" applyAlignment="true" applyProtection="true">
      <alignment horizontal="center" vertical="center" textRotation="0" wrapText="true" indent="0" shrinkToFit="false"/>
      <protection locked="true" hidden="false"/>
    </xf>
    <xf numFmtId="164" fontId="60" fillId="26" borderId="13" xfId="0" applyFont="true" applyBorder="true" applyAlignment="true" applyProtection="false">
      <alignment horizontal="center" vertical="center" textRotation="0" wrapText="false" indent="0" shrinkToFit="false"/>
      <protection locked="true" hidden="false"/>
    </xf>
    <xf numFmtId="166" fontId="60" fillId="2" borderId="13" xfId="0" applyFont="true" applyBorder="true" applyAlignment="true" applyProtection="false">
      <alignment horizontal="center" vertical="center" textRotation="0" wrapText="false" indent="0" shrinkToFit="false"/>
      <protection locked="true" hidden="false"/>
    </xf>
    <xf numFmtId="164" fontId="61" fillId="22" borderId="13" xfId="0" applyFont="true" applyBorder="true" applyAlignment="true" applyProtection="false">
      <alignment horizontal="center" vertical="center" textRotation="0" wrapText="false" indent="0" shrinkToFit="false"/>
      <protection locked="true" hidden="false"/>
    </xf>
    <xf numFmtId="164" fontId="60" fillId="33" borderId="13" xfId="0" applyFont="true" applyBorder="true" applyAlignment="true" applyProtection="false">
      <alignment horizontal="center" vertical="center" textRotation="0" wrapText="false" indent="0" shrinkToFit="false"/>
      <protection locked="true" hidden="false"/>
    </xf>
    <xf numFmtId="167" fontId="64" fillId="0" borderId="13" xfId="113" applyFont="true" applyBorder="true" applyAlignment="true" applyProtection="true">
      <alignment horizontal="center" vertical="center" textRotation="0" wrapText="true" indent="0" shrinkToFit="false"/>
      <protection locked="true" hidden="false"/>
    </xf>
    <xf numFmtId="166" fontId="60" fillId="34"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60" fillId="0" borderId="13" xfId="0" applyFont="true" applyBorder="true" applyAlignment="true" applyProtection="false">
      <alignment horizontal="center" vertical="center" textRotation="0" wrapText="false" indent="0" shrinkToFit="false"/>
      <protection locked="true" hidden="false"/>
    </xf>
    <xf numFmtId="164" fontId="60" fillId="2" borderId="13" xfId="0" applyFont="true" applyBorder="true" applyAlignment="true" applyProtection="false">
      <alignment horizontal="center" vertical="center" textRotation="0" wrapText="false" indent="0" shrinkToFit="false"/>
      <protection locked="true" hidden="false"/>
    </xf>
    <xf numFmtId="164" fontId="61" fillId="2" borderId="13" xfId="0" applyFont="true" applyBorder="true" applyAlignment="true" applyProtection="false">
      <alignment horizontal="center" vertical="center" textRotation="0" wrapText="false" indent="0" shrinkToFit="false"/>
      <protection locked="true" hidden="false"/>
    </xf>
    <xf numFmtId="168" fontId="60" fillId="33" borderId="13" xfId="0" applyFont="true" applyBorder="true" applyAlignment="true" applyProtection="false">
      <alignment horizontal="center" vertical="center" textRotation="0" wrapText="false" indent="0" shrinkToFit="false"/>
      <protection locked="true" hidden="false"/>
    </xf>
    <xf numFmtId="166" fontId="60" fillId="0" borderId="13" xfId="0" applyFont="true" applyBorder="true" applyAlignment="true" applyProtection="false">
      <alignment horizontal="center" vertical="center" textRotation="0" wrapText="false" indent="0" shrinkToFit="false"/>
      <protection locked="true" hidden="false"/>
    </xf>
    <xf numFmtId="164" fontId="61" fillId="33" borderId="13" xfId="0" applyFont="true" applyBorder="true" applyAlignment="true" applyProtection="false">
      <alignment horizontal="center" vertical="center" textRotation="0" wrapText="false" indent="0" shrinkToFit="false"/>
      <protection locked="true" hidden="false"/>
    </xf>
    <xf numFmtId="164" fontId="60" fillId="0" borderId="13" xfId="119" applyFont="true" applyBorder="true" applyAlignment="true" applyProtection="true">
      <alignment horizontal="center" vertical="center" textRotation="0" wrapText="false" indent="0" shrinkToFit="false"/>
      <protection locked="true" hidden="false"/>
    </xf>
    <xf numFmtId="167" fontId="60" fillId="0" borderId="13" xfId="119" applyFont="true" applyBorder="true" applyAlignment="true" applyProtection="true">
      <alignment horizontal="center" vertical="center" textRotation="0" wrapText="false" indent="0" shrinkToFit="false"/>
      <protection locked="true" hidden="false"/>
    </xf>
    <xf numFmtId="164" fontId="62" fillId="0" borderId="13" xfId="119" applyFont="true" applyBorder="true" applyAlignment="true" applyProtection="true">
      <alignment horizontal="center" vertical="center" textRotation="0" wrapText="false" indent="0" shrinkToFit="false"/>
      <protection locked="true" hidden="false"/>
    </xf>
    <xf numFmtId="164" fontId="60" fillId="15" borderId="13" xfId="113" applyFont="true" applyBorder="true" applyAlignment="true" applyProtection="true">
      <alignment horizontal="center" vertical="center" textRotation="0" wrapText="false" indent="0" shrinkToFit="false"/>
      <protection locked="true" hidden="false"/>
    </xf>
    <xf numFmtId="164" fontId="60" fillId="15" borderId="13" xfId="0" applyFont="true" applyBorder="true" applyAlignment="true" applyProtection="false">
      <alignment horizontal="center" vertical="center" textRotation="0" wrapText="false" indent="0" shrinkToFit="false"/>
      <protection locked="true" hidden="false"/>
    </xf>
    <xf numFmtId="168" fontId="60" fillId="15" borderId="13" xfId="0" applyFont="true" applyBorder="true" applyAlignment="true" applyProtection="false">
      <alignment horizontal="center" vertical="center" textRotation="0" wrapText="false" indent="0" shrinkToFit="false"/>
      <protection locked="true" hidden="false"/>
    </xf>
    <xf numFmtId="164" fontId="61" fillId="15" borderId="13" xfId="0" applyFont="true" applyBorder="true" applyAlignment="true" applyProtection="false">
      <alignment horizontal="center" vertical="center" textRotation="0" wrapText="false" indent="0" shrinkToFit="false"/>
      <protection locked="true" hidden="false"/>
    </xf>
    <xf numFmtId="164" fontId="60" fillId="35" borderId="13" xfId="0" applyFont="true" applyBorder="true" applyAlignment="true" applyProtection="false">
      <alignment horizontal="center" vertical="center" textRotation="0" wrapText="false" indent="0" shrinkToFit="false"/>
      <protection locked="true" hidden="false"/>
    </xf>
    <xf numFmtId="164" fontId="61" fillId="36" borderId="13" xfId="0" applyFont="true" applyBorder="true" applyAlignment="true" applyProtection="false">
      <alignment horizontal="center" vertical="center" textRotation="0" wrapText="false" indent="0" shrinkToFit="false"/>
      <protection locked="true" hidden="false"/>
    </xf>
    <xf numFmtId="164" fontId="61" fillId="0" borderId="0" xfId="0" applyFont="true" applyBorder="false" applyAlignment="true" applyProtection="false">
      <alignment horizontal="left" vertical="center" textRotation="0" wrapText="false" indent="0" shrinkToFit="false"/>
      <protection locked="true" hidden="false"/>
    </xf>
    <xf numFmtId="164" fontId="61" fillId="15" borderId="0" xfId="0" applyFont="true" applyBorder="false" applyAlignment="true" applyProtection="false">
      <alignment horizontal="center" vertical="center" textRotation="0" wrapText="false" indent="0" shrinkToFit="false"/>
      <protection locked="true" hidden="false"/>
    </xf>
    <xf numFmtId="164" fontId="60" fillId="15" borderId="0" xfId="0" applyFont="true" applyBorder="false" applyAlignment="true" applyProtection="false">
      <alignment horizontal="center" vertical="center" textRotation="0" wrapText="false" indent="0" shrinkToFit="false"/>
      <protection locked="true" hidden="false"/>
    </xf>
    <xf numFmtId="164" fontId="0" fillId="15" borderId="0" xfId="0" applyFont="false" applyBorder="false" applyAlignment="true" applyProtection="false">
      <alignment horizontal="center" vertical="bottom" textRotation="0" wrapText="false" indent="0" shrinkToFit="false"/>
      <protection locked="true" hidden="false"/>
    </xf>
    <xf numFmtId="164" fontId="60" fillId="0" borderId="0" xfId="0" applyFont="true" applyBorder="false" applyAlignment="true" applyProtection="false">
      <alignment horizontal="center" vertical="center" textRotation="0" wrapText="true" indent="0" shrinkToFit="false"/>
      <protection locked="true" hidden="false"/>
    </xf>
    <xf numFmtId="164" fontId="61" fillId="15" borderId="13" xfId="0" applyFont="true" applyBorder="true" applyAlignment="true" applyProtection="false">
      <alignment horizontal="center" vertical="center" textRotation="90" wrapText="true" indent="0" shrinkToFit="false"/>
      <protection locked="true" hidden="false"/>
    </xf>
    <xf numFmtId="167" fontId="61" fillId="0" borderId="13" xfId="113" applyFont="true" applyBorder="true" applyAlignment="true" applyProtection="true">
      <alignment horizontal="left" vertical="center" textRotation="0" wrapText="true" indent="0" shrinkToFit="false"/>
      <protection locked="true" hidden="false"/>
    </xf>
    <xf numFmtId="164" fontId="0" fillId="15" borderId="13" xfId="0" applyFont="true" applyBorder="true" applyAlignment="true" applyProtection="false">
      <alignment horizontal="center" vertical="bottom" textRotation="0" wrapText="false" indent="0" shrinkToFit="false"/>
      <protection locked="true" hidden="false"/>
    </xf>
    <xf numFmtId="164" fontId="60" fillId="0" borderId="13" xfId="0" applyFont="true" applyBorder="true" applyAlignment="true" applyProtection="false">
      <alignment horizontal="center" vertical="center" textRotation="0" wrapText="true" indent="0" shrinkToFit="false"/>
      <protection locked="true" hidden="false"/>
    </xf>
    <xf numFmtId="164" fontId="61" fillId="32" borderId="13" xfId="0" applyFont="true" applyBorder="true" applyAlignment="true" applyProtection="false">
      <alignment horizontal="center" vertical="center" textRotation="0" wrapText="false" indent="0" shrinkToFit="false"/>
      <protection locked="true" hidden="false"/>
    </xf>
    <xf numFmtId="167" fontId="61" fillId="0" borderId="13" xfId="0" applyFont="true" applyBorder="true" applyAlignment="true" applyProtection="false">
      <alignment horizontal="left" vertical="center" textRotation="0" wrapText="false" indent="0" shrinkToFit="false"/>
      <protection locked="true" hidden="false"/>
    </xf>
    <xf numFmtId="166" fontId="62" fillId="26" borderId="13" xfId="0" applyFont="true" applyBorder="true" applyAlignment="true" applyProtection="false">
      <alignment horizontal="center" vertical="center" textRotation="0" wrapText="false" indent="0" shrinkToFit="false"/>
      <protection locked="true" hidden="false"/>
    </xf>
    <xf numFmtId="164" fontId="63" fillId="26" borderId="13" xfId="0" applyFont="true" applyBorder="true" applyAlignment="true" applyProtection="false">
      <alignment horizontal="center" vertical="center" textRotation="0" wrapText="false" indent="0" shrinkToFit="false"/>
      <protection locked="true" hidden="false"/>
    </xf>
    <xf numFmtId="164" fontId="61" fillId="34" borderId="13" xfId="0" applyFont="true" applyBorder="true" applyAlignment="true" applyProtection="false">
      <alignment horizontal="center" vertical="center" textRotation="0" wrapText="false" indent="0" shrinkToFit="false"/>
      <protection locked="true" hidden="false"/>
    </xf>
    <xf numFmtId="164" fontId="63" fillId="22" borderId="13" xfId="0" applyFont="true" applyBorder="true" applyAlignment="true" applyProtection="false">
      <alignment horizontal="center" vertical="center" textRotation="0" wrapText="false" indent="0" shrinkToFit="false"/>
      <protection locked="true" hidden="false"/>
    </xf>
    <xf numFmtId="164" fontId="62" fillId="0" borderId="13" xfId="0" applyFont="true" applyBorder="true" applyAlignment="true" applyProtection="false">
      <alignment horizontal="center" vertical="center" textRotation="0" wrapText="false" indent="0" shrinkToFit="false"/>
      <protection locked="true" hidden="false"/>
    </xf>
    <xf numFmtId="164" fontId="63" fillId="0" borderId="13" xfId="0" applyFont="true" applyBorder="true" applyAlignment="true" applyProtection="false">
      <alignment horizontal="left" vertical="center" textRotation="0" wrapText="false" indent="0" shrinkToFit="false"/>
      <protection locked="true" hidden="false"/>
    </xf>
    <xf numFmtId="164" fontId="62" fillId="15" borderId="13" xfId="0" applyFont="true" applyBorder="true" applyAlignment="true" applyProtection="false">
      <alignment horizontal="center" vertical="center" textRotation="0" wrapText="false" indent="0" shrinkToFit="false"/>
      <protection locked="true" hidden="false"/>
    </xf>
    <xf numFmtId="164" fontId="63" fillId="15" borderId="13" xfId="0" applyFont="true" applyBorder="true" applyAlignment="true" applyProtection="false">
      <alignment horizontal="center" vertical="center" textRotation="0" wrapText="false" indent="0" shrinkToFit="false"/>
      <protection locked="true" hidden="false"/>
    </xf>
    <xf numFmtId="164" fontId="59" fillId="15" borderId="13" xfId="0" applyFont="true" applyBorder="true" applyAlignment="true" applyProtection="false">
      <alignment horizontal="center" vertical="bottom" textRotation="0" wrapText="false" indent="0" shrinkToFit="false"/>
      <protection locked="true" hidden="false"/>
    </xf>
    <xf numFmtId="164" fontId="62" fillId="0" borderId="13" xfId="0" applyFont="true" applyBorder="true" applyAlignment="true" applyProtection="false">
      <alignment horizontal="center" vertical="center" textRotation="0" wrapText="true" indent="0" shrinkToFit="false"/>
      <protection locked="true" hidden="false"/>
    </xf>
    <xf numFmtId="164" fontId="62" fillId="26" borderId="13" xfId="0" applyFont="true" applyBorder="true" applyAlignment="true" applyProtection="false">
      <alignment horizontal="center" vertical="center" textRotation="0" wrapText="false" indent="0" shrinkToFit="false"/>
      <protection locked="true" hidden="false"/>
    </xf>
    <xf numFmtId="164" fontId="62" fillId="36" borderId="13" xfId="0" applyFont="true" applyBorder="true" applyAlignment="true" applyProtection="false">
      <alignment horizontal="center" vertical="center" textRotation="0" wrapText="false" indent="0" shrinkToFit="false"/>
      <protection locked="true" hidden="false"/>
    </xf>
    <xf numFmtId="164" fontId="63" fillId="36" borderId="13" xfId="0" applyFont="true" applyBorder="true" applyAlignment="true" applyProtection="false">
      <alignment horizontal="center" vertical="center" textRotation="0" wrapText="false" indent="0" shrinkToFit="false"/>
      <protection locked="true" hidden="false"/>
    </xf>
    <xf numFmtId="164" fontId="62" fillId="0" borderId="0" xfId="0" applyFont="true" applyBorder="false" applyAlignment="true" applyProtection="false">
      <alignment horizontal="center" vertical="center" textRotation="0" wrapText="false" indent="0" shrinkToFit="false"/>
      <protection locked="true" hidden="false"/>
    </xf>
    <xf numFmtId="164" fontId="59" fillId="0" borderId="0" xfId="0" applyFont="true" applyBorder="false" applyAlignment="true" applyProtection="false">
      <alignment horizontal="center" vertical="bottom" textRotation="0" wrapText="false" indent="0" shrinkToFit="false"/>
      <protection locked="true" hidden="false"/>
    </xf>
    <xf numFmtId="164" fontId="60" fillId="0" borderId="0" xfId="0" applyFont="true" applyBorder="false" applyAlignment="true" applyProtection="false">
      <alignment horizontal="center" vertical="bottom" textRotation="0" wrapText="false" indent="0" shrinkToFit="false"/>
      <protection locked="true" hidden="false"/>
    </xf>
    <xf numFmtId="164" fontId="60" fillId="0" borderId="0" xfId="0" applyFont="true" applyBorder="false" applyAlignment="true" applyProtection="false">
      <alignment horizontal="left"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60" fillId="15"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tru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center" vertical="bottom" textRotation="0" wrapText="false" indent="0" shrinkToFit="false"/>
      <protection locked="true" hidden="false"/>
    </xf>
    <xf numFmtId="164" fontId="60" fillId="0" borderId="0" xfId="0" applyFont="true" applyBorder="false" applyAlignment="true" applyProtection="false">
      <alignment horizontal="general" vertical="center" textRotation="0" wrapText="false" indent="0" shrinkToFit="false"/>
      <protection locked="true" hidden="false"/>
    </xf>
    <xf numFmtId="164" fontId="61" fillId="0" borderId="13" xfId="0" applyFont="true" applyBorder="true" applyAlignment="true" applyProtection="false">
      <alignment horizontal="left" vertical="center" textRotation="90" wrapText="true" indent="0" shrinkToFit="false"/>
      <protection locked="true" hidden="false"/>
    </xf>
    <xf numFmtId="164" fontId="61" fillId="0" borderId="13" xfId="0" applyFont="true" applyBorder="true" applyAlignment="true" applyProtection="false">
      <alignment horizontal="center" vertical="center" textRotation="90" wrapText="false" indent="0" shrinkToFit="false"/>
      <protection locked="true" hidden="false"/>
    </xf>
    <xf numFmtId="164" fontId="60" fillId="15" borderId="13" xfId="0" applyFont="true" applyBorder="true" applyAlignment="true" applyProtection="false">
      <alignment horizontal="center" vertical="center" textRotation="90" wrapText="true" indent="0" shrinkToFit="false"/>
      <protection locked="true" hidden="false"/>
    </xf>
    <xf numFmtId="164" fontId="61" fillId="0" borderId="0" xfId="0" applyFont="true" applyBorder="true" applyAlignment="true" applyProtection="false">
      <alignment horizontal="center" vertical="center" textRotation="90" wrapText="true" indent="0" shrinkToFit="false"/>
      <protection locked="true" hidden="false"/>
    </xf>
    <xf numFmtId="164" fontId="61" fillId="0" borderId="0" xfId="0" applyFont="true" applyBorder="false" applyAlignment="true" applyProtection="false">
      <alignment horizontal="center" vertical="center" textRotation="90" wrapText="true" indent="0" shrinkToFit="false"/>
      <protection locked="true" hidden="false"/>
    </xf>
    <xf numFmtId="164" fontId="0" fillId="0" borderId="0" xfId="0" applyFont="true" applyBorder="false" applyAlignment="true" applyProtection="false">
      <alignment horizontal="general" vertical="bottom" textRotation="90" wrapText="false" indent="0" shrinkToFit="false"/>
      <protection locked="true" hidden="false"/>
    </xf>
    <xf numFmtId="164" fontId="61" fillId="0" borderId="13" xfId="0" applyFont="true" applyBorder="true" applyAlignment="true" applyProtection="false">
      <alignment horizontal="left" vertical="center" textRotation="0" wrapText="false" indent="0" shrinkToFit="false"/>
      <protection locked="true" hidden="false"/>
    </xf>
    <xf numFmtId="164" fontId="61" fillId="0" borderId="13" xfId="0" applyFont="true" applyBorder="true" applyAlignment="true" applyProtection="false">
      <alignment horizontal="left" vertical="center" textRotation="0" wrapText="false" indent="1" shrinkToFit="false"/>
      <protection locked="true" hidden="false"/>
    </xf>
    <xf numFmtId="164" fontId="60" fillId="0" borderId="13" xfId="0" applyFont="true" applyBorder="true" applyAlignment="true" applyProtection="false">
      <alignment horizontal="general" vertical="center" textRotation="0" wrapText="true" indent="0" shrinkToFit="false"/>
      <protection locked="true" hidden="false"/>
    </xf>
    <xf numFmtId="166" fontId="61" fillId="26" borderId="13" xfId="0" applyFont="true" applyBorder="true" applyAlignment="true" applyProtection="false">
      <alignment horizontal="center" vertical="center" textRotation="0" wrapText="false" indent="0" shrinkToFit="false"/>
      <protection locked="true" hidden="false"/>
    </xf>
    <xf numFmtId="166" fontId="61" fillId="28" borderId="13" xfId="0" applyFont="true" applyBorder="true" applyAlignment="true" applyProtection="false">
      <alignment horizontal="center" vertical="center" textRotation="0" wrapText="false" indent="0" shrinkToFit="false"/>
      <protection locked="true" hidden="false"/>
    </xf>
    <xf numFmtId="164" fontId="60" fillId="0" borderId="0" xfId="0" applyFont="true" applyBorder="true" applyAlignment="true" applyProtection="false">
      <alignment horizontal="general" vertical="center" textRotation="0" wrapText="false" indent="0" shrinkToFit="false"/>
      <protection locked="true" hidden="false"/>
    </xf>
    <xf numFmtId="164" fontId="60" fillId="0" borderId="0" xfId="0" applyFont="true" applyBorder="false" applyAlignment="true" applyProtection="false">
      <alignment horizontal="general" vertical="center" textRotation="0" wrapText="false" indent="0" shrinkToFit="false"/>
      <protection locked="true" hidden="false"/>
    </xf>
    <xf numFmtId="166" fontId="61" fillId="34" borderId="13" xfId="0" applyFont="true" applyBorder="true" applyAlignment="true" applyProtection="false">
      <alignment horizontal="center" vertical="center" textRotation="0" wrapText="false" indent="0" shrinkToFit="false"/>
      <protection locked="true" hidden="false"/>
    </xf>
    <xf numFmtId="164" fontId="60" fillId="0" borderId="13" xfId="0" applyFont="true" applyBorder="true" applyAlignment="true" applyProtection="false">
      <alignment horizontal="center" vertical="bottom" textRotation="0" wrapText="false" indent="0" shrinkToFit="false"/>
      <protection locked="true" hidden="false"/>
    </xf>
    <xf numFmtId="169" fontId="60" fillId="0" borderId="13" xfId="113" applyFont="true" applyBorder="true" applyAlignment="true" applyProtection="true">
      <alignment horizontal="center" vertical="center" textRotation="0" wrapText="false" indent="0" shrinkToFit="false"/>
      <protection locked="true" hidden="false"/>
    </xf>
    <xf numFmtId="166" fontId="61" fillId="22" borderId="13" xfId="0" applyFont="true" applyBorder="true" applyAlignment="true" applyProtection="false">
      <alignment horizontal="center" vertical="center" textRotation="0" wrapText="false" indent="0" shrinkToFit="false"/>
      <protection locked="true" hidden="false"/>
    </xf>
    <xf numFmtId="164" fontId="62" fillId="15" borderId="13" xfId="0" applyFont="true" applyBorder="true" applyAlignment="false" applyProtection="false">
      <alignment horizontal="general" vertical="bottom" textRotation="0" wrapText="false" indent="0" shrinkToFit="false"/>
      <protection locked="true" hidden="false"/>
    </xf>
    <xf numFmtId="164" fontId="62" fillId="0" borderId="13" xfId="0" applyFont="true" applyBorder="true" applyAlignment="true" applyProtection="false">
      <alignment horizontal="general" vertical="bottom" textRotation="0" wrapText="true" indent="0" shrinkToFit="false"/>
      <protection locked="true" hidden="false"/>
    </xf>
    <xf numFmtId="164" fontId="62" fillId="0" borderId="13" xfId="0" applyFont="true" applyBorder="true" applyAlignment="true" applyProtection="false">
      <alignment horizontal="center" vertical="bottom" textRotation="0" wrapText="false" indent="0" shrinkToFit="false"/>
      <protection locked="true" hidden="false"/>
    </xf>
    <xf numFmtId="166" fontId="63" fillId="34" borderId="13" xfId="0" applyFont="true" applyBorder="true" applyAlignment="true" applyProtection="false">
      <alignment horizontal="center" vertical="center" textRotation="0" wrapText="false" indent="0" shrinkToFit="false"/>
      <protection locked="true" hidden="false"/>
    </xf>
    <xf numFmtId="164" fontId="61" fillId="0" borderId="13" xfId="0" applyFont="true" applyBorder="true" applyAlignment="true" applyProtection="false">
      <alignment horizontal="left" vertical="center" textRotation="0" wrapText="true" indent="0" shrinkToFit="false"/>
      <protection locked="true" hidden="false"/>
    </xf>
    <xf numFmtId="164" fontId="61" fillId="0" borderId="13" xfId="0" applyFont="true" applyBorder="true" applyAlignment="true" applyProtection="false">
      <alignment horizontal="left" vertical="center" textRotation="0" wrapText="true" indent="1" shrinkToFit="false"/>
      <protection locked="true" hidden="false"/>
    </xf>
    <xf numFmtId="166" fontId="61" fillId="33" borderId="13" xfId="0" applyFont="true" applyBorder="true" applyAlignment="true" applyProtection="false">
      <alignment horizontal="center" vertical="center" textRotation="0" wrapText="false" indent="0" shrinkToFit="false"/>
      <protection locked="true" hidden="false"/>
    </xf>
    <xf numFmtId="166" fontId="61" fillId="16" borderId="13" xfId="0" applyFont="true" applyBorder="true" applyAlignment="true" applyProtection="false">
      <alignment horizontal="center" vertical="center" textRotation="0" wrapText="false" indent="0" shrinkToFit="false"/>
      <protection locked="true" hidden="false"/>
    </xf>
    <xf numFmtId="164" fontId="61" fillId="16" borderId="13" xfId="0" applyFont="true" applyBorder="true" applyAlignment="true" applyProtection="false">
      <alignment horizontal="center" vertical="center" textRotation="0" wrapText="false" indent="0" shrinkToFit="false"/>
      <protection locked="true" hidden="false"/>
    </xf>
    <xf numFmtId="166" fontId="61" fillId="35" borderId="13" xfId="0" applyFont="true" applyBorder="true" applyAlignment="true" applyProtection="false">
      <alignment horizontal="center" vertical="center" textRotation="0" wrapText="false" indent="0" shrinkToFit="false"/>
      <protection locked="true" hidden="false"/>
    </xf>
    <xf numFmtId="166" fontId="60" fillId="16" borderId="13" xfId="0" applyFont="true" applyBorder="true" applyAlignment="true" applyProtection="false">
      <alignment horizontal="center" vertical="center" textRotation="0" wrapText="false" indent="0" shrinkToFit="false"/>
      <protection locked="true" hidden="false"/>
    </xf>
    <xf numFmtId="166" fontId="61" fillId="15" borderId="13" xfId="0" applyFont="true" applyBorder="true" applyAlignment="true" applyProtection="false">
      <alignment horizontal="center" vertical="center" textRotation="0" wrapText="false" indent="0" shrinkToFit="false"/>
      <protection locked="true" hidden="false"/>
    </xf>
    <xf numFmtId="166" fontId="60" fillId="15" borderId="13" xfId="0" applyFont="true" applyBorder="true" applyAlignment="true" applyProtection="false">
      <alignment horizontal="center" vertical="center" textRotation="0" wrapText="false" indent="0" shrinkToFit="false"/>
      <protection locked="true" hidden="false"/>
    </xf>
    <xf numFmtId="164" fontId="66" fillId="15" borderId="13" xfId="0" applyFont="true" applyBorder="true" applyAlignment="true" applyProtection="false">
      <alignment horizontal="center" vertical="center" textRotation="0" wrapText="false" indent="0" shrinkToFit="false"/>
      <protection locked="true" hidden="false"/>
    </xf>
    <xf numFmtId="166" fontId="63" fillId="22" borderId="13" xfId="0" applyFont="true" applyBorder="true" applyAlignment="true" applyProtection="false">
      <alignment horizontal="center" vertical="center" textRotation="0" wrapText="false" indent="0" shrinkToFit="false"/>
      <protection locked="true" hidden="false"/>
    </xf>
    <xf numFmtId="164" fontId="62" fillId="0" borderId="0" xfId="0" applyFont="true" applyBorder="true" applyAlignment="false" applyProtection="false">
      <alignment horizontal="general" vertical="bottom" textRotation="0" wrapText="false" indent="0" shrinkToFit="false"/>
      <protection locked="true" hidden="false"/>
    </xf>
    <xf numFmtId="164" fontId="62" fillId="0" borderId="0" xfId="0" applyFont="true" applyBorder="false" applyAlignment="false" applyProtection="false">
      <alignment horizontal="general" vertical="bottom" textRotation="0" wrapText="false" indent="0" shrinkToFit="false"/>
      <protection locked="true" hidden="false"/>
    </xf>
    <xf numFmtId="166" fontId="63" fillId="28" borderId="13" xfId="0" applyFont="true" applyBorder="true" applyAlignment="true" applyProtection="false">
      <alignment horizontal="center" vertical="center" textRotation="0" wrapText="false" indent="0" shrinkToFit="false"/>
      <protection locked="true" hidden="false"/>
    </xf>
    <xf numFmtId="164" fontId="60" fillId="0" borderId="13" xfId="0" applyFont="true" applyBorder="true" applyAlignment="false" applyProtection="false">
      <alignment horizontal="general" vertical="bottom" textRotation="0" wrapText="false" indent="0" shrinkToFit="false"/>
      <protection locked="true" hidden="false"/>
    </xf>
    <xf numFmtId="164" fontId="60" fillId="15" borderId="13" xfId="0" applyFont="true" applyBorder="true" applyAlignment="false" applyProtection="false">
      <alignment horizontal="general" vertical="bottom" textRotation="0" wrapText="false" indent="0" shrinkToFit="false"/>
      <protection locked="true" hidden="false"/>
    </xf>
    <xf numFmtId="164" fontId="60" fillId="0" borderId="13" xfId="0" applyFont="true" applyBorder="true" applyAlignment="true" applyProtection="false">
      <alignment horizontal="general" vertical="bottom" textRotation="0" wrapText="true" indent="0" shrinkToFit="false"/>
      <protection locked="true" hidden="false"/>
    </xf>
    <xf numFmtId="164" fontId="60" fillId="0" borderId="13" xfId="0" applyFont="true" applyBorder="true" applyAlignment="true" applyProtection="false">
      <alignment horizontal="general" vertical="center" textRotation="0" wrapText="false" indent="0" shrinkToFit="false"/>
      <protection locked="true" hidden="false"/>
    </xf>
    <xf numFmtId="164" fontId="61" fillId="0" borderId="0" xfId="0" applyFont="true" applyBorder="false" applyAlignment="true" applyProtection="false">
      <alignment horizontal="left" vertical="center" textRotation="0" wrapText="false" indent="1" shrinkToFit="false"/>
      <protection locked="true" hidden="false"/>
    </xf>
    <xf numFmtId="164" fontId="60" fillId="0" borderId="0" xfId="0" applyFont="true" applyBorder="false" applyAlignment="true" applyProtection="false">
      <alignment horizontal="left" vertical="center" textRotation="0" wrapText="false" indent="1" shrinkToFit="false"/>
      <protection locked="true" hidden="false"/>
    </xf>
    <xf numFmtId="168" fontId="61" fillId="15" borderId="0" xfId="0" applyFont="true" applyBorder="false" applyAlignment="true" applyProtection="false">
      <alignment horizontal="center" vertical="center" textRotation="0" wrapText="false" indent="0" shrinkToFit="false"/>
      <protection locked="true" hidden="false"/>
    </xf>
    <xf numFmtId="164" fontId="60" fillId="0" borderId="0" xfId="0" applyFont="true" applyBorder="false" applyAlignment="true" applyProtection="false">
      <alignment horizontal="general" vertical="center" textRotation="0" wrapText="true" indent="0" shrinkToFit="false"/>
      <protection locked="true" hidden="false"/>
    </xf>
    <xf numFmtId="164" fontId="60" fillId="0" borderId="13" xfId="0" applyFont="true" applyBorder="true" applyAlignment="true" applyProtection="false">
      <alignment horizontal="general" vertical="center" textRotation="0" wrapText="false" indent="0" shrinkToFit="false"/>
      <protection locked="true" hidden="false"/>
    </xf>
    <xf numFmtId="166" fontId="61" fillId="0" borderId="13" xfId="0" applyFont="true" applyBorder="true" applyAlignment="true" applyProtection="false">
      <alignment horizontal="center" vertical="center" textRotation="0" wrapText="false" indent="0" shrinkToFit="false"/>
      <protection locked="true" hidden="false"/>
    </xf>
    <xf numFmtId="168" fontId="61" fillId="15" borderId="13" xfId="0" applyFont="true" applyBorder="true" applyAlignment="true" applyProtection="false">
      <alignment horizontal="center" vertical="center" textRotation="90" wrapText="true" indent="0" shrinkToFit="false"/>
      <protection locked="true" hidden="false"/>
    </xf>
    <xf numFmtId="164" fontId="61" fillId="0" borderId="0" xfId="0" applyFont="true" applyBorder="false" applyAlignment="true" applyProtection="false">
      <alignment horizontal="center" vertical="center" textRotation="90" wrapText="true" indent="0" shrinkToFit="false"/>
      <protection locked="true" hidden="false"/>
    </xf>
    <xf numFmtId="164" fontId="67" fillId="6" borderId="13" xfId="0" applyFont="true" applyBorder="true" applyAlignment="true" applyProtection="false">
      <alignment horizontal="center" vertical="center" textRotation="0" wrapText="false" indent="0" shrinkToFit="false"/>
      <protection locked="true" hidden="false"/>
    </xf>
    <xf numFmtId="164" fontId="68" fillId="6" borderId="13" xfId="0" applyFont="true" applyBorder="true" applyAlignment="true" applyProtection="false">
      <alignment horizontal="left" vertical="center" textRotation="0" wrapText="false" indent="0" shrinkToFit="false"/>
      <protection locked="true" hidden="false"/>
    </xf>
    <xf numFmtId="164" fontId="68" fillId="6" borderId="13" xfId="0" applyFont="true" applyBorder="true" applyAlignment="true" applyProtection="false">
      <alignment horizontal="left" vertical="center" textRotation="0" wrapText="false" indent="1" shrinkToFit="false"/>
      <protection locked="true" hidden="false"/>
    </xf>
    <xf numFmtId="164" fontId="67" fillId="6" borderId="13" xfId="113" applyFont="true" applyBorder="true" applyAlignment="true" applyProtection="true">
      <alignment horizontal="center" vertical="center" textRotation="0" wrapText="false" indent="0" shrinkToFit="false"/>
      <protection locked="true" hidden="false"/>
    </xf>
    <xf numFmtId="164" fontId="67" fillId="6" borderId="13" xfId="0" applyFont="true" applyBorder="true" applyAlignment="true" applyProtection="false">
      <alignment horizontal="left" vertical="center" textRotation="0" wrapText="false" indent="1" shrinkToFit="false"/>
      <protection locked="true" hidden="false"/>
    </xf>
    <xf numFmtId="168" fontId="67" fillId="6" borderId="13" xfId="0" applyFont="true" applyBorder="true" applyAlignment="true" applyProtection="false">
      <alignment horizontal="center" vertical="center" textRotation="0" wrapText="false" indent="0" shrinkToFit="false"/>
      <protection locked="true" hidden="false"/>
    </xf>
    <xf numFmtId="164" fontId="67" fillId="6" borderId="13" xfId="0" applyFont="true" applyBorder="true" applyAlignment="true" applyProtection="false">
      <alignment horizontal="general" vertical="center" textRotation="0" wrapText="true" indent="0" shrinkToFit="false"/>
      <protection locked="true" hidden="false"/>
    </xf>
    <xf numFmtId="164" fontId="67" fillId="6" borderId="13" xfId="0" applyFont="true" applyBorder="true" applyAlignment="true" applyProtection="false">
      <alignment horizontal="general" vertical="center" textRotation="0" wrapText="false" indent="0" shrinkToFit="false"/>
      <protection locked="true" hidden="false"/>
    </xf>
    <xf numFmtId="166" fontId="68" fillId="6" borderId="13" xfId="0" applyFont="true" applyBorder="true" applyAlignment="true" applyProtection="false">
      <alignment horizontal="center" vertical="center" textRotation="0" wrapText="false" indent="0" shrinkToFit="false"/>
      <protection locked="true" hidden="false"/>
    </xf>
    <xf numFmtId="166" fontId="62" fillId="6" borderId="13" xfId="0" applyFont="true" applyBorder="true" applyAlignment="true" applyProtection="false">
      <alignment horizontal="center" vertical="center" textRotation="0" wrapText="false" indent="0" shrinkToFit="false"/>
      <protection locked="true" hidden="false"/>
    </xf>
    <xf numFmtId="164" fontId="68" fillId="6" borderId="13" xfId="0" applyFont="true" applyBorder="true" applyAlignment="true" applyProtection="false">
      <alignment horizontal="center" vertical="center" textRotation="0" wrapText="false" indent="0" shrinkToFit="false"/>
      <protection locked="true" hidden="false"/>
    </xf>
    <xf numFmtId="164" fontId="67" fillId="6" borderId="0" xfId="0" applyFont="true" applyBorder="false" applyAlignment="true" applyProtection="false">
      <alignment horizontal="general" vertical="center" textRotation="0" wrapText="false" indent="0" shrinkToFit="false"/>
      <protection locked="true" hidden="false"/>
    </xf>
    <xf numFmtId="164" fontId="63" fillId="0" borderId="13" xfId="0" applyFont="true" applyBorder="true" applyAlignment="true" applyProtection="false">
      <alignment horizontal="left" vertical="center" textRotation="0" wrapText="false" indent="1" shrinkToFit="false"/>
      <protection locked="true" hidden="false"/>
    </xf>
    <xf numFmtId="164" fontId="60" fillId="0" borderId="13" xfId="0" applyFont="true" applyBorder="true" applyAlignment="true" applyProtection="false">
      <alignment horizontal="left" vertical="center" textRotation="0" wrapText="false" indent="1" shrinkToFit="false"/>
      <protection locked="true" hidden="false"/>
    </xf>
    <xf numFmtId="164" fontId="60" fillId="0" borderId="13" xfId="0" applyFont="true" applyBorder="true" applyAlignment="true" applyProtection="false">
      <alignment horizontal="general" vertical="center" textRotation="0" wrapText="true" indent="0" shrinkToFit="false"/>
      <protection locked="true" hidden="false"/>
    </xf>
    <xf numFmtId="166" fontId="61" fillId="32" borderId="13" xfId="0" applyFont="true" applyBorder="true" applyAlignment="true" applyProtection="false">
      <alignment horizontal="center" vertical="center" textRotation="0" wrapText="false" indent="0" shrinkToFit="false"/>
      <protection locked="true" hidden="false"/>
    </xf>
    <xf numFmtId="164" fontId="67"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62" fillId="28" borderId="13" xfId="0" applyFont="true" applyBorder="true" applyAlignment="true" applyProtection="false">
      <alignment horizontal="center" vertical="center" textRotation="0" wrapText="false" indent="0" shrinkToFit="false"/>
      <protection locked="true" hidden="false"/>
    </xf>
    <xf numFmtId="164" fontId="63" fillId="28" borderId="13" xfId="0" applyFont="true" applyBorder="true" applyAlignment="true" applyProtection="false">
      <alignment horizontal="center" vertical="center" textRotation="0" wrapText="false" indent="0" shrinkToFit="false"/>
      <protection locked="true" hidden="false"/>
    </xf>
    <xf numFmtId="168" fontId="60" fillId="0" borderId="13" xfId="0" applyFont="true" applyBorder="true" applyAlignment="true" applyProtection="false">
      <alignment horizontal="center" vertical="center" textRotation="0" wrapText="false" indent="0" shrinkToFit="false"/>
      <protection locked="true" hidden="false"/>
    </xf>
    <xf numFmtId="164" fontId="60" fillId="0" borderId="13" xfId="0" applyFont="true" applyBorder="true" applyAlignment="true" applyProtection="false">
      <alignment horizontal="left" vertical="center" textRotation="0" wrapText="false" indent="0" shrinkToFit="false"/>
      <protection locked="true" hidden="false"/>
    </xf>
    <xf numFmtId="164" fontId="62" fillId="0" borderId="13" xfId="0" applyFont="true" applyBorder="true" applyAlignment="true" applyProtection="false">
      <alignment horizontal="left" vertical="center" textRotation="0" wrapText="false" indent="0" shrinkToFit="false"/>
      <protection locked="true" hidden="false"/>
    </xf>
    <xf numFmtId="164" fontId="62" fillId="0" borderId="13" xfId="0" applyFont="true" applyBorder="true" applyAlignment="true" applyProtection="false">
      <alignment horizontal="left" vertical="center" textRotation="0" wrapText="false" indent="1" shrinkToFit="false"/>
      <protection locked="true" hidden="false"/>
    </xf>
    <xf numFmtId="166" fontId="61" fillId="37" borderId="13" xfId="0" applyFont="true" applyBorder="true" applyAlignment="true" applyProtection="false">
      <alignment horizontal="center" vertical="center" textRotation="0" wrapText="false" indent="0" shrinkToFit="false"/>
      <protection locked="true" hidden="false"/>
    </xf>
    <xf numFmtId="164" fontId="63" fillId="34" borderId="13" xfId="0" applyFont="true" applyBorder="true" applyAlignment="true" applyProtection="false">
      <alignment horizontal="center" vertical="center" textRotation="0" wrapText="false" indent="0" shrinkToFit="false"/>
      <protection locked="true" hidden="false"/>
    </xf>
    <xf numFmtId="166" fontId="62" fillId="22" borderId="1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8" fontId="61" fillId="15" borderId="13" xfId="0" applyFont="true" applyBorder="true" applyAlignment="true" applyProtection="false">
      <alignment horizontal="center" vertical="center" textRotation="0" wrapText="false" indent="0" shrinkToFit="false"/>
      <protection locked="true" hidden="false"/>
    </xf>
    <xf numFmtId="164" fontId="60" fillId="36" borderId="13" xfId="0" applyFont="true" applyBorder="true" applyAlignment="true" applyProtection="false">
      <alignment horizontal="center" vertical="center" textRotation="0" wrapText="false" indent="0" shrinkToFit="false"/>
      <protection locked="true" hidden="false"/>
    </xf>
    <xf numFmtId="164" fontId="61" fillId="8" borderId="13" xfId="0" applyFont="true" applyBorder="true" applyAlignment="true" applyProtection="false">
      <alignment horizontal="left" vertical="center" textRotation="0" wrapText="false" indent="0" shrinkToFit="false"/>
      <protection locked="true" hidden="false"/>
    </xf>
    <xf numFmtId="164" fontId="61" fillId="8" borderId="13" xfId="0" applyFont="true" applyBorder="true" applyAlignment="true" applyProtection="false">
      <alignment horizontal="left" vertical="center" textRotation="0" wrapText="false" indent="1" shrinkToFit="false"/>
      <protection locked="true" hidden="false"/>
    </xf>
    <xf numFmtId="164" fontId="61" fillId="8" borderId="13" xfId="0" applyFont="true" applyBorder="true" applyAlignment="true" applyProtection="false">
      <alignment horizontal="center" vertical="center" textRotation="0" wrapText="false" indent="0" shrinkToFit="false"/>
      <protection locked="true" hidden="false"/>
    </xf>
    <xf numFmtId="164" fontId="60" fillId="8" borderId="13" xfId="0" applyFont="true" applyBorder="true" applyAlignment="true" applyProtection="false">
      <alignment horizontal="left" vertical="center" textRotation="0" wrapText="false" indent="1" shrinkToFit="false"/>
      <protection locked="true" hidden="false"/>
    </xf>
    <xf numFmtId="168" fontId="61" fillId="8" borderId="13" xfId="0" applyFont="true" applyBorder="true" applyAlignment="true" applyProtection="false">
      <alignment horizontal="center" vertical="center" textRotation="0" wrapText="false" indent="0" shrinkToFit="false"/>
      <protection locked="true" hidden="false"/>
    </xf>
    <xf numFmtId="164" fontId="60" fillId="8" borderId="13" xfId="0" applyFont="true" applyBorder="true" applyAlignment="true" applyProtection="false">
      <alignment horizontal="general" vertical="center" textRotation="0" wrapText="true" indent="0" shrinkToFit="false"/>
      <protection locked="true" hidden="false"/>
    </xf>
    <xf numFmtId="164" fontId="60" fillId="8" borderId="13" xfId="0" applyFont="true" applyBorder="true" applyAlignment="true" applyProtection="false">
      <alignment horizontal="general" vertical="center" textRotation="0" wrapText="false" indent="0" shrinkToFit="false"/>
      <protection locked="true" hidden="false"/>
    </xf>
    <xf numFmtId="166" fontId="61" fillId="8" borderId="13" xfId="0" applyFont="true" applyBorder="true" applyAlignment="true" applyProtection="false">
      <alignment horizontal="center" vertical="center" textRotation="0" wrapText="false" indent="0" shrinkToFit="false"/>
      <protection locked="true" hidden="false"/>
    </xf>
    <xf numFmtId="164" fontId="60" fillId="8" borderId="0" xfId="0" applyFont="true" applyBorder="false" applyAlignment="true" applyProtection="false">
      <alignment horizontal="general" vertical="center" textRotation="0" wrapText="false" indent="0" shrinkToFit="false"/>
      <protection locked="true" hidden="false"/>
    </xf>
    <xf numFmtId="164" fontId="0" fillId="8"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6" fontId="0" fillId="0" borderId="0" xfId="0" applyFont="false" applyBorder="false" applyAlignment="true" applyProtection="false">
      <alignment horizontal="center" vertical="bottom" textRotation="0" wrapText="false" indent="0" shrinkToFit="false"/>
      <protection locked="tru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37" fillId="0" borderId="13" xfId="0" applyFont="true" applyBorder="true" applyAlignment="true" applyProtection="false">
      <alignment horizontal="center" vertical="center" textRotation="90" wrapText="false" indent="0" shrinkToFit="false"/>
      <protection locked="true" hidden="false"/>
    </xf>
    <xf numFmtId="164" fontId="70" fillId="0" borderId="13" xfId="115" applyFont="true" applyBorder="true" applyAlignment="true" applyProtection="true">
      <alignment horizontal="center" vertical="center" textRotation="90" wrapText="true" indent="0" shrinkToFit="false"/>
      <protection locked="true" hidden="false"/>
    </xf>
    <xf numFmtId="164" fontId="61" fillId="0" borderId="13" xfId="113" applyFont="true" applyBorder="true" applyAlignment="true" applyProtection="true">
      <alignment horizontal="center" vertical="center" textRotation="90" wrapText="true" indent="0" shrinkToFit="false"/>
      <protection locked="true" hidden="false"/>
    </xf>
    <xf numFmtId="164" fontId="61" fillId="15" borderId="13" xfId="0" applyFont="true" applyBorder="true" applyAlignment="true" applyProtection="false">
      <alignment horizontal="center" vertical="center" textRotation="90" wrapText="false" indent="0" shrinkToFit="false"/>
      <protection locked="true" hidden="false"/>
    </xf>
    <xf numFmtId="164" fontId="13" fillId="0" borderId="13" xfId="0" applyFont="true" applyBorder="true" applyAlignment="true" applyProtection="false">
      <alignment horizontal="center" vertical="center" textRotation="90" wrapText="false" indent="0" shrinkToFit="false"/>
      <protection locked="true" hidden="false"/>
    </xf>
    <xf numFmtId="164" fontId="37" fillId="0" borderId="0" xfId="0" applyFont="true" applyBorder="false" applyAlignment="true" applyProtection="false">
      <alignment horizontal="center" vertical="center" textRotation="90" wrapText="false" indent="0" shrinkToFit="false"/>
      <protection locked="true" hidden="false"/>
    </xf>
    <xf numFmtId="164" fontId="0" fillId="6" borderId="13" xfId="0" applyFont="true" applyBorder="true" applyAlignment="false" applyProtection="false">
      <alignment horizontal="general" vertical="bottom" textRotation="0" wrapText="false" indent="0" shrinkToFit="false"/>
      <protection locked="true" hidden="false"/>
    </xf>
    <xf numFmtId="164" fontId="69" fillId="6" borderId="13" xfId="0" applyFont="true" applyBorder="true" applyAlignment="true" applyProtection="false">
      <alignment horizontal="center" vertical="bottom" textRotation="0" wrapText="false" indent="0" shrinkToFit="false"/>
      <protection locked="true" hidden="false"/>
    </xf>
    <xf numFmtId="166" fontId="0" fillId="6" borderId="13" xfId="0" applyFont="true" applyBorder="true" applyAlignment="true" applyProtection="false">
      <alignment horizontal="center" vertical="bottom" textRotation="0" wrapText="false" indent="0" shrinkToFit="false"/>
      <protection locked="true" hidden="false"/>
    </xf>
    <xf numFmtId="164" fontId="59" fillId="6" borderId="13" xfId="0" applyFont="true" applyBorder="true" applyAlignment="true" applyProtection="false">
      <alignment horizontal="center" vertical="bottom" textRotation="0" wrapText="false" indent="0" shrinkToFit="false"/>
      <protection locked="true" hidden="false"/>
    </xf>
    <xf numFmtId="164" fontId="0" fillId="6" borderId="13" xfId="0" applyFont="false" applyBorder="true" applyAlignment="false" applyProtection="false">
      <alignment horizontal="general"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71" fillId="6" borderId="13"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69" fillId="0" borderId="13" xfId="0" applyFont="true" applyBorder="true" applyAlignment="true" applyProtection="false">
      <alignment horizontal="center" vertical="bottom" textRotation="0" wrapText="false" indent="0" shrinkToFit="false"/>
      <protection locked="true" hidden="false"/>
    </xf>
    <xf numFmtId="164" fontId="0" fillId="15" borderId="13" xfId="0" applyFont="fals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false" applyProtection="false">
      <alignment horizontal="general" vertical="bottom" textRotation="0" wrapText="false" indent="0" shrinkToFit="false"/>
      <protection locked="true" hidden="false"/>
    </xf>
    <xf numFmtId="166" fontId="0" fillId="32" borderId="13" xfId="0" applyFont="false" applyBorder="true" applyAlignment="true" applyProtection="false">
      <alignment horizontal="center" vertical="bottom" textRotation="0" wrapText="false" indent="0" shrinkToFit="false"/>
      <protection locked="true" hidden="false"/>
    </xf>
    <xf numFmtId="166" fontId="0" fillId="28" borderId="13" xfId="0" applyFont="false" applyBorder="true" applyAlignment="true" applyProtection="false">
      <alignment horizontal="center" vertical="bottom" textRotation="0" wrapText="false" indent="0" shrinkToFit="false"/>
      <protection locked="true" hidden="false"/>
    </xf>
    <xf numFmtId="164" fontId="0" fillId="32" borderId="13" xfId="0" applyFont="true" applyBorder="true" applyAlignment="true" applyProtection="false">
      <alignment horizontal="center" vertical="bottom" textRotation="0" wrapText="false" indent="0" shrinkToFit="false"/>
      <protection locked="true" hidden="false"/>
    </xf>
    <xf numFmtId="164" fontId="59" fillId="0" borderId="13" xfId="0" applyFont="true" applyBorder="true" applyAlignment="false" applyProtection="false">
      <alignment horizontal="general" vertical="bottom" textRotation="0" wrapText="false" indent="0" shrinkToFit="false"/>
      <protection locked="true" hidden="false"/>
    </xf>
    <xf numFmtId="166" fontId="59" fillId="22" borderId="13" xfId="0" applyFont="true" applyBorder="true" applyAlignment="true" applyProtection="false">
      <alignment horizontal="center" vertical="bottom" textRotation="0" wrapText="false" indent="0" shrinkToFit="false"/>
      <protection locked="true" hidden="false"/>
    </xf>
    <xf numFmtId="166" fontId="59" fillId="32" borderId="13" xfId="0" applyFont="true" applyBorder="true" applyAlignment="true" applyProtection="false">
      <alignment horizontal="center" vertical="bottom" textRotation="0" wrapText="false" indent="0" shrinkToFit="false"/>
      <protection locked="true" hidden="false"/>
    </xf>
    <xf numFmtId="166" fontId="59" fillId="28" borderId="13" xfId="0" applyFont="true" applyBorder="true" applyAlignment="true" applyProtection="false">
      <alignment horizontal="center" vertical="bottom" textRotation="0" wrapText="false" indent="0" shrinkToFit="false"/>
      <protection locked="true" hidden="false"/>
    </xf>
    <xf numFmtId="164" fontId="59" fillId="28" borderId="13" xfId="0" applyFont="true" applyBorder="true" applyAlignment="true" applyProtection="false">
      <alignment horizontal="center" vertical="bottom" textRotation="0" wrapText="false" indent="0" shrinkToFit="false"/>
      <protection locked="true" hidden="false"/>
    </xf>
    <xf numFmtId="164" fontId="59" fillId="0" borderId="13" xfId="0" applyFont="true" applyBorder="true" applyAlignment="true" applyProtection="false">
      <alignment horizontal="center" vertical="bottom" textRotation="0" wrapText="false" indent="0" shrinkToFit="false"/>
      <protection locked="true" hidden="false"/>
    </xf>
    <xf numFmtId="164" fontId="59" fillId="0" borderId="13" xfId="0" applyFont="true" applyBorder="true" applyAlignment="true" applyProtection="false">
      <alignment horizontal="center" vertical="bottom" textRotation="0" wrapText="false" indent="0" shrinkToFit="false"/>
      <protection locked="true" hidden="false"/>
    </xf>
    <xf numFmtId="166" fontId="59" fillId="34" borderId="13" xfId="0" applyFont="true" applyBorder="true" applyAlignment="true" applyProtection="false">
      <alignment horizontal="center" vertical="bottom" textRotation="0" wrapText="false" indent="0" shrinkToFit="false"/>
      <protection locked="true" hidden="false"/>
    </xf>
    <xf numFmtId="164" fontId="59" fillId="34" borderId="13" xfId="0" applyFont="true" applyBorder="true" applyAlignment="true" applyProtection="false">
      <alignment horizontal="center" vertical="bottom" textRotation="0" wrapText="false" indent="0" shrinkToFit="false"/>
      <protection locked="true" hidden="false"/>
    </xf>
    <xf numFmtId="166" fontId="59" fillId="35" borderId="13" xfId="0" applyFont="true" applyBorder="true" applyAlignment="true" applyProtection="false">
      <alignment horizontal="center" vertical="bottom" textRotation="0" wrapText="false" indent="0" shrinkToFit="false"/>
      <protection locked="tru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72" fillId="0" borderId="13" xfId="0" applyFont="true" applyBorder="true" applyAlignment="true" applyProtection="false">
      <alignment horizontal="center" vertical="bottom" textRotation="0" wrapText="false" indent="0" shrinkToFit="false"/>
      <protection locked="true" hidden="false"/>
    </xf>
    <xf numFmtId="164" fontId="59" fillId="0" borderId="13" xfId="0" applyFont="true" applyBorder="true" applyAlignment="false" applyProtection="false">
      <alignment horizontal="general" vertical="bottom" textRotation="0" wrapText="false" indent="0" shrinkToFit="false"/>
      <protection locked="true" hidden="false"/>
    </xf>
    <xf numFmtId="166" fontId="59" fillId="26" borderId="13" xfId="0" applyFont="true" applyBorder="true" applyAlignment="true" applyProtection="false">
      <alignment horizontal="center" vertical="bottom" textRotation="0" wrapText="false" indent="0" shrinkToFit="false"/>
      <protection locked="true" hidden="false"/>
    </xf>
    <xf numFmtId="164" fontId="69" fillId="0" borderId="13" xfId="0" applyFont="true" applyBorder="true" applyAlignment="false" applyProtection="false">
      <alignment horizontal="general" vertical="bottom" textRotation="0" wrapText="false" indent="0" shrinkToFit="false"/>
      <protection locked="true" hidden="false"/>
    </xf>
    <xf numFmtId="164" fontId="59" fillId="22" borderId="13" xfId="0" applyFont="true" applyBorder="true" applyAlignment="true" applyProtection="false">
      <alignment horizontal="center" vertical="bottom" textRotation="0" wrapText="false" indent="0" shrinkToFit="false"/>
      <protection locked="true" hidden="false"/>
    </xf>
    <xf numFmtId="164" fontId="59" fillId="26" borderId="13" xfId="0" applyFont="true" applyBorder="true" applyAlignment="true" applyProtection="false">
      <alignment horizontal="center" vertical="bottom" textRotation="0" wrapText="false" indent="0" shrinkToFit="false"/>
      <protection locked="true" hidden="false"/>
    </xf>
    <xf numFmtId="166" fontId="59" fillId="38" borderId="13" xfId="0" applyFont="true" applyBorder="true" applyAlignment="true" applyProtection="false">
      <alignment horizontal="center" vertical="bottom" textRotation="0" wrapText="false" indent="0" shrinkToFit="false"/>
      <protection locked="true" hidden="false"/>
    </xf>
    <xf numFmtId="164" fontId="59" fillId="38" borderId="13" xfId="0" applyFont="true" applyBorder="true" applyAlignment="true" applyProtection="false">
      <alignment horizontal="center" vertical="bottom" textRotation="0" wrapText="false" indent="0" shrinkToFit="false"/>
      <protection locked="true" hidden="false"/>
    </xf>
    <xf numFmtId="164" fontId="59" fillId="35" borderId="13" xfId="0" applyFont="true" applyBorder="true" applyAlignment="true" applyProtection="false">
      <alignment horizontal="center" vertical="bottom" textRotation="0" wrapText="false" indent="0" shrinkToFit="false"/>
      <protection locked="true" hidden="false"/>
    </xf>
    <xf numFmtId="164" fontId="0" fillId="35" borderId="13" xfId="0" applyFont="false" applyBorder="true" applyAlignment="true" applyProtection="false">
      <alignment horizontal="center" vertical="bottom" textRotation="0" wrapText="false" indent="0" shrinkToFit="false"/>
      <protection locked="true" hidden="false"/>
    </xf>
    <xf numFmtId="164" fontId="0" fillId="31" borderId="13" xfId="0" applyFont="false" applyBorder="true" applyAlignment="true" applyProtection="false">
      <alignment horizontal="center" vertical="bottom" textRotation="0" wrapText="false" indent="0" shrinkToFit="false"/>
      <protection locked="true" hidden="false"/>
    </xf>
    <xf numFmtId="164" fontId="0" fillId="31" borderId="13" xfId="0" applyFont="true" applyBorder="true" applyAlignment="false" applyProtection="false">
      <alignment horizontal="general" vertical="bottom" textRotation="0" wrapText="false" indent="0" shrinkToFit="false"/>
      <protection locked="true" hidden="false"/>
    </xf>
    <xf numFmtId="166" fontId="59" fillId="31" borderId="13" xfId="0" applyFont="true" applyBorder="true" applyAlignment="true" applyProtection="false">
      <alignment horizontal="center" vertical="bottom" textRotation="0" wrapText="false" indent="0" shrinkToFit="false"/>
      <protection locked="true" hidden="false"/>
    </xf>
    <xf numFmtId="164" fontId="59" fillId="31" borderId="13" xfId="0" applyFont="true" applyBorder="true" applyAlignment="true" applyProtection="false">
      <alignment horizontal="center" vertical="bottom" textRotation="0" wrapText="false" indent="0" shrinkToFit="false"/>
      <protection locked="true" hidden="false"/>
    </xf>
    <xf numFmtId="164" fontId="37" fillId="0" borderId="13" xfId="0" applyFont="true" applyBorder="true" applyAlignment="false" applyProtection="false">
      <alignment horizontal="general" vertical="bottom" textRotation="0" wrapText="false" indent="0" shrinkToFit="false"/>
      <protection locked="true" hidden="false"/>
    </xf>
    <xf numFmtId="164" fontId="0" fillId="39" borderId="13" xfId="0" applyFont="true" applyBorder="true" applyAlignment="true" applyProtection="false">
      <alignment horizontal="center" vertical="bottom" textRotation="0" wrapText="false" indent="0" shrinkToFit="false"/>
      <protection locked="true" hidden="false"/>
    </xf>
    <xf numFmtId="164" fontId="0" fillId="39" borderId="13" xfId="0" applyFont="true" applyBorder="true" applyAlignment="false" applyProtection="false">
      <alignment horizontal="general" vertical="bottom" textRotation="0" wrapText="false" indent="0" shrinkToFit="false"/>
      <protection locked="true" hidden="false"/>
    </xf>
    <xf numFmtId="166" fontId="59" fillId="39" borderId="13" xfId="0" applyFont="true" applyBorder="true" applyAlignment="true" applyProtection="false">
      <alignment horizontal="center" vertical="bottom" textRotation="0" wrapText="false" indent="0" shrinkToFit="false"/>
      <protection locked="true" hidden="false"/>
    </xf>
    <xf numFmtId="164" fontId="59" fillId="39" borderId="13"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15" borderId="0" xfId="0" applyFont="true" applyBorder="false" applyAlignment="true" applyProtection="false">
      <alignment horizontal="center" vertical="center" textRotation="0" wrapText="false" indent="0" shrinkToFit="false"/>
      <protection locked="true" hidden="false"/>
    </xf>
    <xf numFmtId="164" fontId="73" fillId="15"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6"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7" fillId="0" borderId="13" xfId="116" applyFont="true" applyBorder="true" applyAlignment="true" applyProtection="true">
      <alignment horizontal="center" vertical="center" textRotation="90" wrapText="true" indent="0" shrinkToFit="false"/>
      <protection locked="true" hidden="false"/>
    </xf>
    <xf numFmtId="164" fontId="37" fillId="0" borderId="13" xfId="0" applyFont="true" applyBorder="true" applyAlignment="true" applyProtection="false">
      <alignment horizontal="center" vertical="center" textRotation="90" wrapText="true" indent="0" shrinkToFit="false"/>
      <protection locked="true" hidden="false"/>
    </xf>
    <xf numFmtId="164" fontId="37" fillId="0" borderId="13" xfId="116" applyFont="true" applyBorder="true" applyAlignment="true" applyProtection="true">
      <alignment horizontal="center" vertical="center" textRotation="90" wrapText="false" indent="0" shrinkToFit="false"/>
      <protection locked="true" hidden="false"/>
    </xf>
    <xf numFmtId="164" fontId="37" fillId="0" borderId="13" xfId="114" applyFont="true" applyBorder="true" applyAlignment="true" applyProtection="true">
      <alignment horizontal="center" vertical="center" textRotation="90" wrapText="false" indent="0" shrinkToFit="false"/>
      <protection locked="true" hidden="false"/>
    </xf>
    <xf numFmtId="164" fontId="37" fillId="15" borderId="13" xfId="0" applyFont="true" applyBorder="true" applyAlignment="true" applyProtection="false">
      <alignment horizontal="center" vertical="center" textRotation="90" wrapText="true" indent="0" shrinkToFit="false"/>
      <protection locked="true" hidden="false"/>
    </xf>
    <xf numFmtId="164" fontId="37" fillId="0" borderId="13" xfId="114" applyFont="true" applyBorder="true" applyAlignment="true" applyProtection="true">
      <alignment horizontal="center" vertical="center" textRotation="90" wrapText="true" indent="0" shrinkToFit="false"/>
      <protection locked="true" hidden="false"/>
    </xf>
    <xf numFmtId="166" fontId="37" fillId="0" borderId="13" xfId="0" applyFont="true" applyBorder="true" applyAlignment="true" applyProtection="false">
      <alignment horizontal="center" vertical="center" textRotation="90" wrapText="true" indent="0" shrinkToFit="false"/>
      <protection locked="true" hidden="false"/>
    </xf>
    <xf numFmtId="164" fontId="37" fillId="0" borderId="13" xfId="0" applyFont="true" applyBorder="true" applyAlignment="true" applyProtection="false">
      <alignment horizontal="center" vertical="center" textRotation="90" wrapText="true" indent="0" shrinkToFit="false"/>
      <protection locked="true" hidden="false"/>
    </xf>
    <xf numFmtId="164" fontId="37" fillId="0" borderId="0" xfId="0" applyFont="true" applyBorder="false" applyAlignment="true" applyProtection="false">
      <alignment horizontal="center" vertical="center" textRotation="90" wrapText="false" indent="0" shrinkToFit="false"/>
      <protection locked="true" hidden="false"/>
    </xf>
    <xf numFmtId="164" fontId="0" fillId="6" borderId="13" xfId="114" applyFont="true" applyBorder="true" applyAlignment="true" applyProtection="true">
      <alignment horizontal="center" vertical="center" textRotation="0" wrapText="false" indent="0" shrinkToFit="false"/>
      <protection locked="true" hidden="false"/>
    </xf>
    <xf numFmtId="164" fontId="0" fillId="6" borderId="13" xfId="114" applyFont="true" applyBorder="true" applyAlignment="true" applyProtection="true">
      <alignment horizontal="left" vertical="center" textRotation="0" wrapText="true" indent="0" shrinkToFit="false"/>
      <protection locked="true" hidden="false"/>
    </xf>
    <xf numFmtId="164" fontId="0" fillId="6" borderId="13" xfId="114" applyFont="true" applyBorder="true" applyAlignment="true" applyProtection="true">
      <alignment horizontal="left" vertical="center" textRotation="0" wrapText="false" indent="0" shrinkToFit="false"/>
      <protection locked="true" hidden="false"/>
    </xf>
    <xf numFmtId="164" fontId="0" fillId="6" borderId="13" xfId="114" applyFont="true" applyBorder="true" applyAlignment="true" applyProtection="true">
      <alignment horizontal="center" vertical="center" textRotation="0" wrapText="true" indent="0" shrinkToFit="false"/>
      <protection locked="true" hidden="false"/>
    </xf>
    <xf numFmtId="164" fontId="0" fillId="6" borderId="13" xfId="0" applyFont="true" applyBorder="true" applyAlignment="true" applyProtection="false">
      <alignment horizontal="center" vertical="center" textRotation="0" wrapText="false" indent="0" shrinkToFit="false"/>
      <protection locked="true" hidden="false"/>
    </xf>
    <xf numFmtId="164" fontId="73" fillId="6" borderId="13" xfId="0" applyFont="true" applyBorder="true" applyAlignment="true" applyProtection="false">
      <alignment horizontal="center" vertical="center" textRotation="0" wrapText="false" indent="0" shrinkToFit="false"/>
      <protection locked="true" hidden="false"/>
    </xf>
    <xf numFmtId="164" fontId="0" fillId="6" borderId="13" xfId="0" applyFont="true" applyBorder="true" applyAlignment="true" applyProtection="false">
      <alignment horizontal="center" vertical="center" textRotation="0" wrapText="true" indent="0" shrinkToFit="false"/>
      <protection locked="true" hidden="false"/>
    </xf>
    <xf numFmtId="166" fontId="0" fillId="6" borderId="13" xfId="0" applyFont="true" applyBorder="true" applyAlignment="true" applyProtection="false">
      <alignment horizontal="center" vertical="center" textRotation="0" wrapText="false" indent="0" shrinkToFit="false"/>
      <protection locked="true" hidden="false"/>
    </xf>
    <xf numFmtId="164" fontId="0" fillId="6" borderId="13" xfId="0" applyFont="true" applyBorder="true" applyAlignment="true" applyProtection="false">
      <alignment horizontal="general" vertical="bottom" textRotation="0" wrapText="true" indent="0" shrinkToFit="false"/>
      <protection locked="true" hidden="false"/>
    </xf>
    <xf numFmtId="164" fontId="59" fillId="0" borderId="13" xfId="114" applyFont="true" applyBorder="true" applyAlignment="true" applyProtection="true">
      <alignment horizontal="center" vertical="center" textRotation="0" wrapText="false" indent="0" shrinkToFit="false"/>
      <protection locked="true" hidden="false"/>
    </xf>
    <xf numFmtId="164" fontId="59" fillId="0" borderId="13" xfId="114" applyFont="true" applyBorder="true" applyAlignment="true" applyProtection="true">
      <alignment horizontal="left" vertical="center" textRotation="0" wrapText="false" indent="0" shrinkToFit="false"/>
      <protection locked="true" hidden="false"/>
    </xf>
    <xf numFmtId="164" fontId="59" fillId="15" borderId="13" xfId="0" applyFont="true" applyBorder="true" applyAlignment="true" applyProtection="false">
      <alignment horizontal="center" vertical="center" textRotation="0" wrapText="false" indent="0" shrinkToFit="false"/>
      <protection locked="true" hidden="false"/>
    </xf>
    <xf numFmtId="164" fontId="74" fillId="15" borderId="13" xfId="0" applyFont="true" applyBorder="true" applyAlignment="true" applyProtection="false">
      <alignment horizontal="center" vertical="center" textRotation="0" wrapText="false" indent="0" shrinkToFit="false"/>
      <protection locked="true" hidden="false"/>
    </xf>
    <xf numFmtId="164" fontId="59" fillId="0" borderId="13" xfId="0" applyFont="true" applyBorder="true" applyAlignment="true" applyProtection="false">
      <alignment horizontal="center" vertical="center" textRotation="0" wrapText="true" indent="0" shrinkToFit="false"/>
      <protection locked="true" hidden="false"/>
    </xf>
    <xf numFmtId="164" fontId="59" fillId="0" borderId="13" xfId="0" applyFont="true" applyBorder="true" applyAlignment="true" applyProtection="false">
      <alignment horizontal="center" vertical="center" textRotation="0" wrapText="false" indent="0" shrinkToFit="false"/>
      <protection locked="true" hidden="false"/>
    </xf>
    <xf numFmtId="166" fontId="59" fillId="28" borderId="13" xfId="0" applyFont="true" applyBorder="true" applyAlignment="true" applyProtection="false">
      <alignment horizontal="center" vertical="center" textRotation="0" wrapText="false" indent="0" shrinkToFit="false"/>
      <protection locked="true" hidden="false"/>
    </xf>
    <xf numFmtId="166" fontId="59" fillId="32" borderId="13" xfId="0" applyFont="true" applyBorder="true" applyAlignment="true" applyProtection="false">
      <alignment horizontal="center" vertical="center" textRotation="0" wrapText="false" indent="0" shrinkToFit="false"/>
      <protection locked="true" hidden="false"/>
    </xf>
    <xf numFmtId="164" fontId="59" fillId="32" borderId="13" xfId="0" applyFont="true" applyBorder="true" applyAlignment="true" applyProtection="false">
      <alignment horizontal="center" vertical="center" textRotation="0" wrapText="false" indent="0" shrinkToFit="false"/>
      <protection locked="true" hidden="false"/>
    </xf>
    <xf numFmtId="164" fontId="59" fillId="40" borderId="0" xfId="0" applyFont="true" applyBorder="false" applyAlignment="false" applyProtection="false">
      <alignment horizontal="general" vertical="bottom" textRotation="0" wrapText="false" indent="0" shrinkToFit="false"/>
      <protection locked="true" hidden="false"/>
    </xf>
    <xf numFmtId="164" fontId="0" fillId="40" borderId="13" xfId="0" applyFont="true" applyBorder="true" applyAlignment="true" applyProtection="false">
      <alignment horizontal="general" vertical="bottom" textRotation="0" wrapText="true" indent="0" shrinkToFit="false"/>
      <protection locked="true" hidden="false"/>
    </xf>
    <xf numFmtId="166" fontId="59" fillId="6" borderId="13" xfId="0" applyFont="true" applyBorder="true" applyAlignment="true" applyProtection="false">
      <alignment horizontal="center" vertical="center" textRotation="0" wrapText="false" indent="0" shrinkToFit="false"/>
      <protection locked="true" hidden="false"/>
    </xf>
    <xf numFmtId="164" fontId="0" fillId="0" borderId="13" xfId="114" applyFont="true" applyBorder="true" applyAlignment="true" applyProtection="true">
      <alignment horizontal="center" vertical="center" textRotation="0" wrapText="false" indent="0" shrinkToFit="false"/>
      <protection locked="true" hidden="false"/>
    </xf>
    <xf numFmtId="164" fontId="0" fillId="0" borderId="13" xfId="114" applyFont="true" applyBorder="true" applyAlignment="true" applyProtection="true">
      <alignment horizontal="left" vertical="center" textRotation="0" wrapText="true" indent="0" shrinkToFit="false"/>
      <protection locked="true" hidden="false"/>
    </xf>
    <xf numFmtId="164" fontId="0" fillId="15" borderId="13" xfId="0" applyFont="true" applyBorder="true" applyAlignment="true" applyProtection="false">
      <alignment horizontal="center" vertical="center" textRotation="0" wrapText="false" indent="0" shrinkToFit="false"/>
      <protection locked="true" hidden="false"/>
    </xf>
    <xf numFmtId="164" fontId="73" fillId="15" borderId="13" xfId="0" applyFont="true" applyBorder="true" applyAlignment="true" applyProtection="false">
      <alignment horizontal="center" vertical="center" textRotation="0" wrapText="false" indent="0" shrinkToFit="false"/>
      <protection locked="true" hidden="false"/>
    </xf>
    <xf numFmtId="166" fontId="0" fillId="22" borderId="13" xfId="0" applyFont="true" applyBorder="true" applyAlignment="true" applyProtection="false">
      <alignment horizontal="center" vertical="center" textRotation="0" wrapText="false" indent="0" shrinkToFit="false"/>
      <protection locked="true" hidden="false"/>
    </xf>
    <xf numFmtId="166" fontId="0" fillId="28" borderId="13" xfId="0" applyFont="true" applyBorder="true" applyAlignment="true" applyProtection="false">
      <alignment horizontal="center" vertical="center" textRotation="0" wrapText="false" indent="0" shrinkToFit="false"/>
      <protection locked="true" hidden="false"/>
    </xf>
    <xf numFmtId="164" fontId="0" fillId="28"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6" fontId="0" fillId="0" borderId="13" xfId="0" applyFont="true" applyBorder="true" applyAlignment="true" applyProtection="false">
      <alignment horizontal="center" vertical="center" textRotation="0" wrapText="false" indent="0" shrinkToFit="false"/>
      <protection locked="true" hidden="false"/>
    </xf>
    <xf numFmtId="164" fontId="59" fillId="0" borderId="0" xfId="0" applyFont="true" applyBorder="false" applyAlignment="true" applyProtection="false">
      <alignment horizontal="general" vertical="center" textRotation="0" wrapText="false" indent="0" shrinkToFit="false"/>
      <protection locked="true" hidden="false"/>
    </xf>
    <xf numFmtId="164" fontId="59" fillId="6" borderId="0" xfId="0" applyFont="true" applyBorder="fals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6" fontId="0" fillId="34" borderId="13" xfId="0" applyFont="true" applyBorder="true" applyAlignment="true" applyProtection="false">
      <alignment horizontal="center" vertical="center" textRotation="0" wrapText="false" indent="0" shrinkToFit="false"/>
      <protection locked="true" hidden="false"/>
    </xf>
    <xf numFmtId="164" fontId="59" fillId="28" borderId="13" xfId="0" applyFont="true" applyBorder="true" applyAlignment="true" applyProtection="false">
      <alignment horizontal="center" vertical="center" textRotation="0" wrapText="false" indent="0" shrinkToFit="false"/>
      <protection locked="true" hidden="false"/>
    </xf>
    <xf numFmtId="166" fontId="59" fillId="0" borderId="13" xfId="0" applyFont="true" applyBorder="true" applyAlignment="true" applyProtection="false">
      <alignment horizontal="center" vertical="center" textRotation="0" wrapText="false" indent="0" shrinkToFit="false"/>
      <protection locked="true" hidden="false"/>
    </xf>
    <xf numFmtId="164" fontId="14" fillId="6" borderId="0" xfId="0" applyFont="true" applyBorder="fals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left"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left" vertical="center" textRotation="0" wrapText="true" indent="0" shrinkToFit="false"/>
      <protection locked="true" hidden="false"/>
    </xf>
    <xf numFmtId="166" fontId="0" fillId="35" borderId="13" xfId="0" applyFont="true" applyBorder="true" applyAlignment="true" applyProtection="false">
      <alignment horizontal="center" vertical="center" textRotation="0" wrapText="false" indent="0" shrinkToFit="false"/>
      <protection locked="true" hidden="false"/>
    </xf>
    <xf numFmtId="166" fontId="59" fillId="22" borderId="13" xfId="0" applyFont="true" applyBorder="true" applyAlignment="true" applyProtection="false">
      <alignment horizontal="center" vertical="center" textRotation="0" wrapText="false" indent="0" shrinkToFit="false"/>
      <protection locked="true" hidden="false"/>
    </xf>
    <xf numFmtId="164" fontId="59" fillId="0" borderId="13" xfId="0" applyFont="true" applyBorder="true" applyAlignment="true" applyProtection="false">
      <alignment horizontal="center" vertical="center" textRotation="0" wrapText="false" indent="0" shrinkToFit="false"/>
      <protection locked="true" hidden="false"/>
    </xf>
    <xf numFmtId="164" fontId="59" fillId="40" borderId="0" xfId="0" applyFont="true" applyBorder="false" applyAlignment="true" applyProtection="false">
      <alignment horizontal="general" vertical="center" textRotation="0" wrapText="false" indent="0" shrinkToFit="false"/>
      <protection locked="true" hidden="false"/>
    </xf>
    <xf numFmtId="164" fontId="0" fillId="0" borderId="13" xfId="114" applyFont="true" applyBorder="true" applyAlignment="true" applyProtection="true">
      <alignment horizontal="center" vertical="center" textRotation="0" wrapText="true" indent="0" shrinkToFit="false"/>
      <protection locked="true" hidden="false"/>
    </xf>
    <xf numFmtId="164" fontId="0" fillId="33" borderId="13" xfId="0" applyFont="true" applyBorder="true" applyAlignment="true" applyProtection="false">
      <alignment horizontal="center" vertical="center" textRotation="0" wrapText="false" indent="0" shrinkToFit="false"/>
      <protection locked="true" hidden="false"/>
    </xf>
    <xf numFmtId="166" fontId="59" fillId="34" borderId="13" xfId="0" applyFont="true" applyBorder="true" applyAlignment="true" applyProtection="false">
      <alignment horizontal="center" vertical="center" textRotation="0" wrapText="false" indent="0" shrinkToFit="false"/>
      <protection locked="true" hidden="false"/>
    </xf>
    <xf numFmtId="164" fontId="59" fillId="34" borderId="13" xfId="0" applyFont="true" applyBorder="true" applyAlignment="true" applyProtection="false">
      <alignment horizontal="center" vertical="center" textRotation="0" wrapText="false" indent="0" shrinkToFit="false"/>
      <protection locked="true" hidden="false"/>
    </xf>
    <xf numFmtId="164" fontId="0" fillId="0" borderId="13" xfId="114" applyFont="true" applyBorder="true" applyAlignment="true" applyProtection="true">
      <alignment horizontal="left" vertical="bottom" textRotation="0" wrapText="true" indent="0" shrinkToFit="false"/>
      <protection locked="true" hidden="false"/>
    </xf>
    <xf numFmtId="164" fontId="0" fillId="28" borderId="13" xfId="0" applyFont="true" applyBorder="true" applyAlignment="true" applyProtection="false">
      <alignment horizontal="left" vertical="center" textRotation="0" wrapText="true" indent="0" shrinkToFit="false"/>
      <protection locked="true" hidden="false"/>
    </xf>
    <xf numFmtId="166" fontId="0" fillId="41" borderId="13" xfId="0" applyFont="true" applyBorder="true" applyAlignment="true" applyProtection="false">
      <alignment horizontal="center" vertical="center" textRotation="0" wrapText="false" indent="0" shrinkToFit="false"/>
      <protection locked="true" hidden="false"/>
    </xf>
    <xf numFmtId="164" fontId="75" fillId="0" borderId="0" xfId="0" applyFont="true" applyBorder="false" applyAlignment="true" applyProtection="false">
      <alignment horizontal="general" vertical="center" textRotation="0" wrapText="false" indent="0" shrinkToFit="false"/>
      <protection locked="tru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0" fillId="15" borderId="13" xfId="0"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left" vertical="center" textRotation="0" wrapText="true" indent="0" shrinkToFit="false"/>
      <protection locked="true" hidden="false"/>
    </xf>
    <xf numFmtId="164" fontId="0" fillId="0" borderId="13" xfId="0" applyFont="true" applyBorder="true" applyAlignment="true" applyProtection="false">
      <alignment horizontal="general" vertical="center" textRotation="0" wrapText="true" indent="0" shrinkToFit="false"/>
      <protection locked="true" hidden="false"/>
    </xf>
    <xf numFmtId="164" fontId="52" fillId="0" borderId="0" xfId="0" applyFont="true" applyBorder="false" applyAlignment="true" applyProtection="false">
      <alignment horizontal="general" vertical="center" textRotation="0" wrapText="false" indent="0" shrinkToFit="false"/>
      <protection locked="true" hidden="false"/>
    </xf>
    <xf numFmtId="164" fontId="59" fillId="0" borderId="13" xfId="114" applyFont="true" applyBorder="true" applyAlignment="true" applyProtection="true">
      <alignment horizontal="left" vertical="center" textRotation="0" wrapText="true" indent="0" shrinkToFit="false"/>
      <protection locked="true" hidden="false"/>
    </xf>
    <xf numFmtId="164" fontId="59" fillId="0" borderId="13" xfId="114" applyFont="true" applyBorder="true" applyAlignment="true" applyProtection="true">
      <alignment horizontal="center" vertical="center" textRotation="0" wrapText="true" indent="0" shrinkToFit="false"/>
      <protection locked="true" hidden="false"/>
    </xf>
    <xf numFmtId="164" fontId="59" fillId="15" borderId="13" xfId="0" applyFont="true" applyBorder="true" applyAlignment="true" applyProtection="false">
      <alignment horizontal="center" vertical="center" textRotation="0" wrapText="true" indent="0" shrinkToFit="false"/>
      <protection locked="true" hidden="false"/>
    </xf>
    <xf numFmtId="164" fontId="59" fillId="0" borderId="13" xfId="0" applyFont="true" applyBorder="true" applyAlignment="true" applyProtection="false">
      <alignment horizontal="left" vertical="center" textRotation="0" wrapText="true" indent="0" shrinkToFit="false"/>
      <protection locked="true" hidden="false"/>
    </xf>
    <xf numFmtId="166" fontId="59" fillId="35" borderId="13" xfId="0" applyFont="true" applyBorder="true" applyAlignment="true" applyProtection="false">
      <alignment horizontal="center" vertical="center" textRotation="0" wrapText="false" indent="0" shrinkToFit="false"/>
      <protection locked="true" hidden="false"/>
    </xf>
    <xf numFmtId="164" fontId="59" fillId="22" borderId="13" xfId="0" applyFont="true" applyBorder="true" applyAlignment="true" applyProtection="false">
      <alignment horizontal="center" vertical="center" textRotation="0" wrapText="false" indent="0" shrinkToFit="false"/>
      <protection locked="true" hidden="false"/>
    </xf>
    <xf numFmtId="164" fontId="59" fillId="40" borderId="13" xfId="0" applyFont="true" applyBorder="true" applyAlignment="true" applyProtection="false">
      <alignment horizontal="center" vertical="center" textRotation="0" wrapText="false" indent="0" shrinkToFit="false"/>
      <protection locked="true" hidden="false"/>
    </xf>
    <xf numFmtId="164" fontId="59" fillId="0" borderId="13" xfId="0" applyFont="true" applyBorder="true" applyAlignment="true" applyProtection="false">
      <alignment horizontal="general" vertical="bottom" textRotation="0" wrapText="true" indent="0" shrinkToFit="false"/>
      <protection locked="true" hidden="false"/>
    </xf>
    <xf numFmtId="164" fontId="59" fillId="28" borderId="13" xfId="0" applyFont="true" applyBorder="true" applyAlignment="true" applyProtection="false">
      <alignment horizontal="left" vertical="center" textRotation="0" wrapText="true" indent="0" shrinkToFit="false"/>
      <protection locked="true" hidden="false"/>
    </xf>
    <xf numFmtId="164" fontId="0" fillId="42" borderId="0" xfId="0" applyFont="true" applyBorder="false" applyAlignment="true" applyProtection="false">
      <alignment horizontal="general" vertical="center" textRotation="0" wrapText="false" indent="0" shrinkToFit="false"/>
      <protection locked="true" hidden="false"/>
    </xf>
    <xf numFmtId="164" fontId="0" fillId="42" borderId="0" xfId="0" applyFont="false" applyBorder="false" applyAlignment="false" applyProtection="false">
      <alignment horizontal="general" vertical="bottom" textRotation="0" wrapText="false" indent="0" shrinkToFit="false"/>
      <protection locked="true" hidden="false"/>
    </xf>
    <xf numFmtId="166" fontId="0" fillId="32" borderId="13"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6" fontId="59" fillId="41" borderId="13" xfId="0" applyFont="true" applyBorder="true" applyAlignment="true" applyProtection="false">
      <alignment horizontal="center" vertical="center" textRotation="0" wrapText="false" indent="0" shrinkToFit="false"/>
      <protection locked="true" hidden="false"/>
    </xf>
    <xf numFmtId="164" fontId="0" fillId="0" borderId="13" xfId="114" applyFont="true" applyBorder="true" applyAlignment="true" applyProtection="true">
      <alignment horizontal="left" vertical="center" textRotation="0" wrapText="false" indent="0" shrinkToFit="false"/>
      <protection locked="true" hidden="false"/>
    </xf>
    <xf numFmtId="166" fontId="0" fillId="33" borderId="13" xfId="0" applyFont="true" applyBorder="true" applyAlignment="true" applyProtection="false">
      <alignment horizontal="center" vertical="center" textRotation="0" wrapText="false" indent="0" shrinkToFit="false"/>
      <protection locked="true" hidden="false"/>
    </xf>
    <xf numFmtId="164" fontId="0" fillId="8" borderId="13" xfId="0" applyFont="true" applyBorder="true" applyAlignment="true" applyProtection="false">
      <alignment horizontal="left" vertical="center" textRotation="0" wrapText="true" indent="0" shrinkToFit="false"/>
      <protection locked="true" hidden="false"/>
    </xf>
    <xf numFmtId="166" fontId="0" fillId="8" borderId="13"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37" fillId="8" borderId="0" xfId="0" applyFont="true" applyBorder="false" applyAlignment="true" applyProtection="false">
      <alignment horizontal="center" vertical="bottom" textRotation="0" wrapText="false" indent="0" shrinkToFit="false"/>
      <protection locked="true" hidden="false"/>
    </xf>
    <xf numFmtId="164" fontId="0" fillId="8"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general" vertical="bottom" textRotation="0" wrapText="false" indent="0" shrinkToFit="false"/>
      <protection locked="true" hidden="false"/>
    </xf>
    <xf numFmtId="164" fontId="37" fillId="0" borderId="13" xfId="115" applyFont="true" applyBorder="true" applyAlignment="true" applyProtection="true">
      <alignment horizontal="center" vertical="center" textRotation="90" wrapText="true" indent="0" shrinkToFit="false"/>
      <protection locked="true" hidden="false"/>
    </xf>
    <xf numFmtId="164" fontId="37" fillId="0" borderId="13" xfId="115" applyFont="true" applyBorder="true" applyAlignment="true" applyProtection="true">
      <alignment horizontal="center" vertical="center" textRotation="90" wrapText="true" indent="1" shrinkToFit="false"/>
      <protection locked="true" hidden="false"/>
    </xf>
    <xf numFmtId="164" fontId="37" fillId="8" borderId="13" xfId="0" applyFont="true" applyBorder="true" applyAlignment="true" applyProtection="false">
      <alignment horizontal="center" vertical="center" textRotation="90" wrapText="true" indent="0" shrinkToFit="false"/>
      <protection locked="true" hidden="false"/>
    </xf>
    <xf numFmtId="164" fontId="37" fillId="0" borderId="0" xfId="0" applyFont="true" applyBorder="false" applyAlignment="true" applyProtection="false">
      <alignment horizontal="center" vertical="center" textRotation="90" wrapText="true" indent="0" shrinkToFit="false"/>
      <protection locked="true" hidden="false"/>
    </xf>
    <xf numFmtId="164" fontId="0" fillId="0" borderId="13" xfId="0" applyFont="true" applyBorder="true" applyAlignment="true" applyProtection="false">
      <alignment horizontal="right" vertical="bottom" textRotation="0" wrapText="false" indent="0" shrinkToFit="false"/>
      <protection locked="true" hidden="false"/>
    </xf>
    <xf numFmtId="164" fontId="0" fillId="0" borderId="13" xfId="0" applyFont="true" applyBorder="true" applyAlignment="true" applyProtection="false">
      <alignment horizontal="left" vertical="bottom" textRotation="0" wrapText="false" indent="1" shrinkToFit="false"/>
      <protection locked="true" hidden="false"/>
    </xf>
    <xf numFmtId="164" fontId="37" fillId="8" borderId="13" xfId="0" applyFont="true" applyBorder="true" applyAlignment="true" applyProtection="false">
      <alignment horizontal="center" vertical="bottom" textRotation="0" wrapText="false" indent="0" shrinkToFit="false"/>
      <protection locked="true" hidden="false"/>
    </xf>
    <xf numFmtId="164" fontId="0" fillId="8" borderId="13" xfId="0" applyFont="true" applyBorder="true" applyAlignment="true" applyProtection="false">
      <alignment horizontal="center" vertical="bottom" textRotation="0" wrapText="false" indent="0" shrinkToFit="false"/>
      <protection locked="true" hidden="false"/>
    </xf>
    <xf numFmtId="166" fontId="0" fillId="28" borderId="13" xfId="0" applyFont="true" applyBorder="true" applyAlignment="true" applyProtection="false">
      <alignment horizontal="center" vertical="bottom" textRotation="0" wrapText="false" indent="0" shrinkToFit="false"/>
      <protection locked="true" hidden="false"/>
    </xf>
    <xf numFmtId="166" fontId="0" fillId="22" borderId="13" xfId="0" applyFont="true" applyBorder="true" applyAlignment="true" applyProtection="false">
      <alignment horizontal="center" vertical="bottom" textRotation="0" wrapText="false" indent="0" shrinkToFit="false"/>
      <protection locked="true" hidden="false"/>
    </xf>
    <xf numFmtId="164" fontId="13" fillId="26" borderId="13" xfId="0" applyFont="true" applyBorder="true" applyAlignment="true" applyProtection="false">
      <alignment horizontal="center" vertical="bottom" textRotation="0" wrapText="false" indent="0" shrinkToFit="false"/>
      <protection locked="true" hidden="false"/>
    </xf>
    <xf numFmtId="164" fontId="13" fillId="0" borderId="13" xfId="0" applyFont="true" applyBorder="true" applyAlignment="tru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false" indent="0" shrinkToFit="false"/>
      <protection locked="true" hidden="false"/>
    </xf>
    <xf numFmtId="166" fontId="0" fillId="38" borderId="13" xfId="0" applyFont="true" applyBorder="true" applyAlignment="true" applyProtection="false">
      <alignment horizontal="center" vertical="bottom" textRotation="0" wrapText="false" indent="0" shrinkToFit="false"/>
      <protection locked="true" hidden="false"/>
    </xf>
    <xf numFmtId="164" fontId="13" fillId="22" borderId="13" xfId="0" applyFont="true" applyBorder="true" applyAlignment="true" applyProtection="false">
      <alignment horizontal="center" vertical="center" textRotation="0" wrapText="false" indent="0" shrinkToFit="false"/>
      <protection locked="true" hidden="false"/>
    </xf>
    <xf numFmtId="164" fontId="13" fillId="2" borderId="13" xfId="0" applyFont="true" applyBorder="true" applyAlignment="true" applyProtection="false">
      <alignment horizontal="center" vertical="bottom" textRotation="0" wrapText="false" indent="0" shrinkToFit="false"/>
      <protection locked="true" hidden="false"/>
    </xf>
    <xf numFmtId="164" fontId="13" fillId="0" borderId="13"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right" vertical="center" textRotation="0" wrapText="false" indent="0" shrinkToFit="false"/>
      <protection locked="true" hidden="false"/>
    </xf>
    <xf numFmtId="164" fontId="13" fillId="28" borderId="13" xfId="0" applyFont="true" applyBorder="true" applyAlignment="true" applyProtection="false">
      <alignment horizontal="center" vertical="bottom" textRotation="0" wrapText="false" indent="0" shrinkToFit="false"/>
      <protection locked="true" hidden="false"/>
    </xf>
    <xf numFmtId="164" fontId="13" fillId="0" borderId="13" xfId="0" applyFont="true" applyBorder="true" applyAlignment="true" applyProtection="false">
      <alignment horizontal="center" vertical="bottom" textRotation="0" wrapText="false" indent="0" shrinkToFit="false"/>
      <protection locked="true" hidden="false"/>
    </xf>
    <xf numFmtId="166" fontId="13" fillId="28" borderId="13" xfId="0" applyFont="true" applyBorder="true" applyAlignment="true" applyProtection="false">
      <alignment horizontal="center" vertical="center" textRotation="0" wrapText="false" indent="0" shrinkToFit="false"/>
      <protection locked="true" hidden="false"/>
    </xf>
    <xf numFmtId="164" fontId="59" fillId="8" borderId="13" xfId="0" applyFont="true" applyBorder="true" applyAlignment="true" applyProtection="false">
      <alignment horizontal="center" vertical="center" textRotation="0" wrapText="false" indent="0" shrinkToFit="false"/>
      <protection locked="true" hidden="false"/>
    </xf>
    <xf numFmtId="166" fontId="0" fillId="32" borderId="13" xfId="0" applyFont="true" applyBorder="true" applyAlignment="true" applyProtection="false">
      <alignment horizontal="center" vertical="bottom" textRotation="0" wrapText="false" indent="0" shrinkToFit="false"/>
      <protection locked="true" hidden="false"/>
    </xf>
    <xf numFmtId="166" fontId="0" fillId="34" borderId="13" xfId="0" applyFont="true" applyBorder="true" applyAlignment="true" applyProtection="false">
      <alignment horizontal="center" vertical="bottom" textRotation="0" wrapText="false" indent="0" shrinkToFit="false"/>
      <protection locked="true" hidden="false"/>
    </xf>
    <xf numFmtId="166" fontId="0" fillId="26" borderId="13" xfId="0" applyFont="true" applyBorder="true" applyAlignment="true" applyProtection="false">
      <alignment horizontal="center" vertical="bottom" textRotation="0" wrapText="false" indent="0" shrinkToFit="false"/>
      <protection locked="true" hidden="false"/>
    </xf>
    <xf numFmtId="166" fontId="59" fillId="26" borderId="13" xfId="0" applyFont="true" applyBorder="true" applyAlignment="true" applyProtection="false">
      <alignment horizontal="center" vertical="center" textRotation="0" wrapText="false" indent="0" shrinkToFit="false"/>
      <protection locked="true" hidden="false"/>
    </xf>
    <xf numFmtId="164" fontId="13" fillId="22" borderId="13" xfId="0" applyFont="true" applyBorder="true" applyAlignment="true" applyProtection="false">
      <alignment horizontal="center" vertical="bottom" textRotation="0" wrapText="false" indent="0" shrinkToFit="false"/>
      <protection locked="true" hidden="false"/>
    </xf>
    <xf numFmtId="164" fontId="13" fillId="0" borderId="13" xfId="0" applyFont="true" applyBorder="true" applyAlignment="true" applyProtection="false">
      <alignment horizontal="general" vertical="bottom" textRotation="0" wrapText="false" indent="0" shrinkToFit="false"/>
      <protection locked="true" hidden="false"/>
    </xf>
    <xf numFmtId="164" fontId="0" fillId="0" borderId="13" xfId="113" applyFont="true" applyBorder="true" applyAlignment="true" applyProtection="true">
      <alignment horizontal="right" vertical="bottom" textRotation="0" wrapText="false" indent="0" shrinkToFit="false"/>
      <protection locked="true" hidden="false"/>
    </xf>
    <xf numFmtId="164" fontId="0" fillId="0" borderId="13" xfId="113" applyFont="true" applyBorder="true" applyAlignment="true" applyProtection="tru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true" indent="0" shrinkToFit="false"/>
      <protection locked="true" hidden="false"/>
    </xf>
    <xf numFmtId="164" fontId="13" fillId="26" borderId="13" xfId="0" applyFont="true" applyBorder="true" applyAlignment="true" applyProtection="false">
      <alignment horizontal="center" vertical="center" textRotation="0" wrapText="false" indent="0" shrinkToFit="false"/>
      <protection locked="true" hidden="false"/>
    </xf>
    <xf numFmtId="164" fontId="59" fillId="8" borderId="13" xfId="0" applyFont="true" applyBorder="true" applyAlignment="true" applyProtection="false">
      <alignment horizontal="center" vertical="bottom" textRotation="0" wrapText="false" indent="0" shrinkToFit="false"/>
      <protection locked="true" hidden="false"/>
    </xf>
    <xf numFmtId="164" fontId="73" fillId="0" borderId="13" xfId="0" applyFont="true" applyBorder="true" applyAlignment="true" applyProtection="false">
      <alignment horizontal="left" vertical="bottom" textRotation="0" wrapText="false" indent="1" shrinkToFit="false"/>
      <protection locked="true" hidden="false"/>
    </xf>
    <xf numFmtId="164" fontId="0" fillId="0" borderId="13" xfId="113" applyFont="true" applyBorder="true" applyAlignment="true" applyProtection="true">
      <alignment horizontal="center" vertical="center" textRotation="0" wrapText="false" indent="0" shrinkToFit="false"/>
      <protection locked="true" hidden="false"/>
    </xf>
    <xf numFmtId="166" fontId="59" fillId="0" borderId="13" xfId="0" applyFont="true" applyBorder="true" applyAlignment="true" applyProtection="false">
      <alignment horizontal="center" vertical="bottom" textRotation="0" wrapText="false" indent="0" shrinkToFit="false"/>
      <protection locked="true" hidden="false"/>
    </xf>
    <xf numFmtId="164" fontId="59" fillId="0" borderId="13" xfId="0" applyFont="true" applyBorder="true" applyAlignment="true" applyProtection="false">
      <alignment horizontal="general" vertical="bottom" textRotation="0" wrapText="false" indent="0" shrinkToFit="false"/>
      <protection locked="true" hidden="false"/>
    </xf>
  </cellXfs>
  <cellStyles count="127">
    <cellStyle name="Normal" xfId="0" builtinId="0"/>
    <cellStyle name="Comma" xfId="15" builtinId="3"/>
    <cellStyle name="Comma [0]" xfId="16" builtinId="6"/>
    <cellStyle name="Currency" xfId="17" builtinId="4"/>
    <cellStyle name="Currency [0]" xfId="18" builtinId="7"/>
    <cellStyle name="Percent" xfId="19" builtinId="5"/>
    <cellStyle name="Heading" xfId="20"/>
    <cellStyle name="Heading 1" xfId="21"/>
    <cellStyle name="Heading 2" xfId="22"/>
    <cellStyle name="Text" xfId="23"/>
    <cellStyle name="Note" xfId="24"/>
    <cellStyle name="Footnote" xfId="25"/>
    <cellStyle name="Status" xfId="26"/>
    <cellStyle name="Good" xfId="27"/>
    <cellStyle name="Neutral" xfId="28"/>
    <cellStyle name="Bad" xfId="29"/>
    <cellStyle name="Warning" xfId="30"/>
    <cellStyle name="Error" xfId="31"/>
    <cellStyle name="Accent" xfId="32"/>
    <cellStyle name="Accent 1" xfId="33"/>
    <cellStyle name="Accent 2" xfId="34"/>
    <cellStyle name="Accent 3" xfId="35"/>
    <cellStyle name="20% - Accent1" xfId="36"/>
    <cellStyle name="20% - Accent2" xfId="37"/>
    <cellStyle name="20% - Accent3" xfId="38"/>
    <cellStyle name="20% - Accent4" xfId="39"/>
    <cellStyle name="20% - Accent5" xfId="40"/>
    <cellStyle name="20% - Accent6" xfId="41"/>
    <cellStyle name="20 % - Accent1" xfId="42"/>
    <cellStyle name="20 % - Accent2" xfId="43"/>
    <cellStyle name="20 % - Accent3" xfId="44"/>
    <cellStyle name="20 % - Accent4" xfId="45"/>
    <cellStyle name="20 % - Accent5" xfId="46"/>
    <cellStyle name="20 % - Accent6" xfId="47"/>
    <cellStyle name="40% - Accent1" xfId="48"/>
    <cellStyle name="40% - Accent2" xfId="49"/>
    <cellStyle name="40% - Accent3" xfId="50"/>
    <cellStyle name="40% - Accent4" xfId="51"/>
    <cellStyle name="40% - Accent5" xfId="52"/>
    <cellStyle name="40% - Accent6" xfId="53"/>
    <cellStyle name="40 % - Accent1" xfId="54"/>
    <cellStyle name="40 % - Accent2" xfId="55"/>
    <cellStyle name="40 % - Accent3" xfId="56"/>
    <cellStyle name="40 % - Accent4" xfId="57"/>
    <cellStyle name="40 % - Accent5" xfId="58"/>
    <cellStyle name="40 % - Accent6" xfId="59"/>
    <cellStyle name="60% - Accent1" xfId="60"/>
    <cellStyle name="60% - Accent2" xfId="61"/>
    <cellStyle name="60% - Accent3" xfId="62"/>
    <cellStyle name="60% - Accent4" xfId="63"/>
    <cellStyle name="60% - Accent5" xfId="64"/>
    <cellStyle name="60% - Accent6" xfId="65"/>
    <cellStyle name="60 % - Accent1" xfId="66"/>
    <cellStyle name="60 % - Accent2" xfId="67"/>
    <cellStyle name="60 % - Accent3" xfId="68"/>
    <cellStyle name="60 % - Accent4" xfId="69"/>
    <cellStyle name="60 % - Accent5" xfId="70"/>
    <cellStyle name="60 % - Accent6" xfId="71"/>
    <cellStyle name="Accent1" xfId="72"/>
    <cellStyle name="Accent2" xfId="73"/>
    <cellStyle name="Accent3" xfId="74"/>
    <cellStyle name="Accent4" xfId="75"/>
    <cellStyle name="Accent5" xfId="76"/>
    <cellStyle name="Accent6" xfId="77"/>
    <cellStyle name="Avertissement" xfId="78"/>
    <cellStyle name="Bad 1" xfId="79"/>
    <cellStyle name="Calcul" xfId="80"/>
    <cellStyle name="Calculation" xfId="81"/>
    <cellStyle name="Cellule liée" xfId="82"/>
    <cellStyle name="Check Cell" xfId="83"/>
    <cellStyle name="Commentaire" xfId="84"/>
    <cellStyle name="Entrée" xfId="85"/>
    <cellStyle name="Euro" xfId="86"/>
    <cellStyle name="Euro 1" xfId="87"/>
    <cellStyle name="Euro 10" xfId="88"/>
    <cellStyle name="Euro 11" xfId="89"/>
    <cellStyle name="Euro 12" xfId="90"/>
    <cellStyle name="Euro 2" xfId="91"/>
    <cellStyle name="Euro 3" xfId="92"/>
    <cellStyle name="Euro 4" xfId="93"/>
    <cellStyle name="Euro 5" xfId="94"/>
    <cellStyle name="Euro 6" xfId="95"/>
    <cellStyle name="Euro 7" xfId="96"/>
    <cellStyle name="Euro 8" xfId="97"/>
    <cellStyle name="Euro 9" xfId="98"/>
    <cellStyle name="Euro_spp_protg_hierarchisation_10-v.SR" xfId="99"/>
    <cellStyle name="Explanatory Text" xfId="100"/>
    <cellStyle name="Good 1" xfId="101"/>
    <cellStyle name="Heading 1 1" xfId="102"/>
    <cellStyle name="Heading 2 1" xfId="103"/>
    <cellStyle name="Heading 3" xfId="104"/>
    <cellStyle name="Heading 4" xfId="105"/>
    <cellStyle name="Input" xfId="106"/>
    <cellStyle name="Insatisfaisant" xfId="107"/>
    <cellStyle name="Linked Cell" xfId="108"/>
    <cellStyle name="Neutral 1" xfId="109"/>
    <cellStyle name="Neutre" xfId="110"/>
    <cellStyle name="Note 1" xfId="111"/>
    <cellStyle name="Output" xfId="112"/>
    <cellStyle name="Pilote de données - Catégorie" xfId="113"/>
    <cellStyle name="Pilote de données - Catégorie_spp_protg_hierarchisation_10-v.SR" xfId="114"/>
    <cellStyle name="Pilote de données - Champ" xfId="115"/>
    <cellStyle name="Pilote de données - Champ_spp_protg_hierarchisation_10-v.SR" xfId="116"/>
    <cellStyle name="Pilote de données - Coin" xfId="117"/>
    <cellStyle name="Pilote de données - Résultat" xfId="118"/>
    <cellStyle name="Pilote de données - Titre" xfId="119"/>
    <cellStyle name="Pilote de données - Valeur" xfId="120"/>
    <cellStyle name="Pilote de données - Valeur_spp_protg_hierarchisation_10-v.SR" xfId="121"/>
    <cellStyle name="Satisfaisant" xfId="122"/>
    <cellStyle name="Sortie" xfId="123"/>
    <cellStyle name="Texte explicatif" xfId="124"/>
    <cellStyle name="Title" xfId="125"/>
    <cellStyle name="Titre 1" xfId="126"/>
    <cellStyle name="Titre 1 1" xfId="127"/>
    <cellStyle name="Titre 1" xfId="128"/>
    <cellStyle name="Titre 2" xfId="129"/>
    <cellStyle name="Titre 3" xfId="130"/>
    <cellStyle name="Titre 4" xfId="131"/>
    <cellStyle name="Total" xfId="132"/>
    <cellStyle name="Vérification" xfId="133"/>
    <cellStyle name="Warning Text" xfId="134"/>
    <cellStyle name="Table dynamique - Champ" xfId="135"/>
    <cellStyle name="Table dynamique - Coin" xfId="136"/>
    <cellStyle name="Table dynamique - Valeur" xfId="137"/>
    <cellStyle name="Table dynamique - Catégorie" xfId="138"/>
    <cellStyle name="Table dynamique - Titre" xfId="139"/>
    <cellStyle name="Table dynamique - Résultat" xfId="140"/>
  </cellStyles>
  <colors>
    <indexedColors>
      <rgbColor rgb="FF000000"/>
      <rgbColor rgb="FFFFFFFF"/>
      <rgbColor rgb="FFFF0000"/>
      <rgbColor rgb="FF00FF00"/>
      <rgbColor rgb="FF0000FF"/>
      <rgbColor rgb="FFFFFF00"/>
      <rgbColor rgb="FFFF00FF"/>
      <rgbColor rgb="FFE6E6E6"/>
      <rgbColor rgb="FF800000"/>
      <rgbColor rgb="FF008000"/>
      <rgbColor rgb="FF000080"/>
      <rgbColor rgb="FF996600"/>
      <rgbColor rgb="FF800080"/>
      <rgbColor rgb="FF00803F"/>
      <rgbColor rgb="FFCCCCCC"/>
      <rgbColor rgb="FF808080"/>
      <rgbColor rgb="FFB3B3B3"/>
      <rgbColor rgb="FF7E3FBE"/>
      <rgbColor rgb="FFFFFFCC"/>
      <rgbColor rgb="FFCCFFFF"/>
      <rgbColor rgb="FF660066"/>
      <rgbColor rgb="FFFF9966"/>
      <rgbColor rgb="FF0066CC"/>
      <rgbColor rgb="FFCCCCFF"/>
      <rgbColor rgb="FF000080"/>
      <rgbColor rgb="FFFF00FF"/>
      <rgbColor rgb="FFFBFD84"/>
      <rgbColor rgb="FFFAFFB3"/>
      <rgbColor rgb="FF800080"/>
      <rgbColor rgb="FFCC0000"/>
      <rgbColor rgb="FF00A853"/>
      <rgbColor rgb="FF0000FF"/>
      <rgbColor rgb="FFFFCCCC"/>
      <rgbColor rgb="FFEEEEEE"/>
      <rgbColor rgb="FFCCFFCC"/>
      <rgbColor rgb="FFFFFF99"/>
      <rgbColor rgb="FF99CCFF"/>
      <rgbColor rgb="FFFF99CC"/>
      <rgbColor rgb="FFCC99FF"/>
      <rgbColor rgb="FFFFCC99"/>
      <rgbColor rgb="FF007FFF"/>
      <rgbColor rgb="FF33CCCC"/>
      <rgbColor rgb="FFBEBD3F"/>
      <rgbColor rgb="FFFFCC00"/>
      <rgbColor rgb="FFFF950E"/>
      <rgbColor rgb="FFFF7F00"/>
      <rgbColor rgb="FFDDDDDD"/>
      <rgbColor rgb="FFB2B2B2"/>
      <rgbColor rgb="FF003366"/>
      <rgbColor rgb="FF339966"/>
      <rgbColor rgb="FF111111"/>
      <rgbColor rgb="FF006600"/>
      <rgbColor rgb="FF993300"/>
      <rgbColor rgb="FFFF3333"/>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I2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L11" activeCellId="0" sqref="L11"/>
    </sheetView>
  </sheetViews>
  <sheetFormatPr defaultRowHeight="14.65" zeroHeight="false" outlineLevelRow="0" outlineLevelCol="0"/>
  <cols>
    <col collapsed="false" customWidth="true" hidden="false" outlineLevel="0" max="1" min="1" style="1" width="13.62"/>
    <col collapsed="false" customWidth="true" hidden="false" outlineLevel="0" max="2" min="2" style="2" width="25.7"/>
    <col collapsed="false" customWidth="true" hidden="false" outlineLevel="0" max="3" min="3" style="3" width="40.75"/>
    <col collapsed="false" customWidth="true" hidden="false" outlineLevel="0" max="4" min="4" style="4" width="16.26"/>
    <col collapsed="false" customWidth="true" hidden="false" outlineLevel="0" max="5" min="5" style="5" width="20.18"/>
    <col collapsed="false" customWidth="true" hidden="false" outlineLevel="0" max="6" min="6" style="6" width="20.37"/>
    <col collapsed="false" customWidth="true" hidden="false" outlineLevel="0" max="7" min="7" style="7" width="18.52"/>
    <col collapsed="false" customWidth="true" hidden="false" outlineLevel="0" max="8" min="8" style="8" width="17.78"/>
    <col collapsed="false" customWidth="true" hidden="false" outlineLevel="0" max="9" min="9" style="9" width="20.98"/>
    <col collapsed="false" customWidth="false" hidden="false" outlineLevel="0" max="1025" min="10" style="10" width="11.52"/>
  </cols>
  <sheetData>
    <row r="1" s="1" customFormat="true" ht="14.65" hidden="false" customHeight="true" outlineLevel="0" collapsed="false">
      <c r="A1" s="11" t="s">
        <v>0</v>
      </c>
      <c r="B1" s="11"/>
      <c r="C1" s="11"/>
      <c r="D1" s="12" t="s">
        <v>1</v>
      </c>
      <c r="E1" s="13" t="n">
        <v>0</v>
      </c>
      <c r="F1" s="14" t="n">
        <v>1</v>
      </c>
      <c r="G1" s="15" t="n">
        <v>2</v>
      </c>
      <c r="H1" s="16" t="n">
        <v>3</v>
      </c>
      <c r="I1" s="17" t="n">
        <v>4</v>
      </c>
    </row>
    <row r="2" s="1" customFormat="true" ht="14.65" hidden="false" customHeight="false" outlineLevel="0" collapsed="false">
      <c r="A2" s="18" t="s">
        <v>2</v>
      </c>
      <c r="B2" s="18"/>
      <c r="C2" s="18"/>
      <c r="D2" s="12"/>
      <c r="E2" s="13"/>
      <c r="F2" s="14"/>
      <c r="G2" s="15"/>
      <c r="H2" s="16"/>
      <c r="I2" s="17"/>
    </row>
    <row r="3" customFormat="false" ht="31.45" hidden="false" customHeight="true" outlineLevel="0" collapsed="false">
      <c r="A3" s="19" t="s">
        <v>3</v>
      </c>
      <c r="B3" s="20" t="s">
        <v>4</v>
      </c>
      <c r="C3" s="19" t="s">
        <v>5</v>
      </c>
      <c r="D3" s="21"/>
      <c r="E3" s="22" t="s">
        <v>6</v>
      </c>
      <c r="F3" s="23"/>
      <c r="G3" s="24" t="s">
        <v>7</v>
      </c>
      <c r="H3" s="25" t="s">
        <v>8</v>
      </c>
      <c r="I3" s="26" t="s">
        <v>9</v>
      </c>
    </row>
    <row r="4" customFormat="false" ht="38.95" hidden="false" customHeight="true" outlineLevel="0" collapsed="false">
      <c r="A4" s="19"/>
      <c r="B4" s="20" t="s">
        <v>10</v>
      </c>
      <c r="C4" s="19" t="s">
        <v>11</v>
      </c>
      <c r="D4" s="21"/>
      <c r="E4" s="22" t="s">
        <v>12</v>
      </c>
      <c r="F4" s="23"/>
      <c r="G4" s="24" t="s">
        <v>13</v>
      </c>
      <c r="H4" s="25" t="s">
        <v>14</v>
      </c>
      <c r="I4" s="26" t="s">
        <v>15</v>
      </c>
    </row>
    <row r="5" customFormat="false" ht="26.2" hidden="false" customHeight="true" outlineLevel="0" collapsed="false">
      <c r="A5" s="19" t="s">
        <v>16</v>
      </c>
      <c r="B5" s="20" t="s">
        <v>17</v>
      </c>
      <c r="C5" s="19" t="s">
        <v>18</v>
      </c>
      <c r="D5" s="27" t="s">
        <v>19</v>
      </c>
      <c r="E5" s="22" t="s">
        <v>20</v>
      </c>
      <c r="F5" s="28" t="s">
        <v>21</v>
      </c>
      <c r="G5" s="24"/>
      <c r="H5" s="25" t="s">
        <v>22</v>
      </c>
      <c r="I5" s="26" t="s">
        <v>23</v>
      </c>
    </row>
    <row r="6" customFormat="false" ht="26.2" hidden="false" customHeight="true" outlineLevel="0" collapsed="false">
      <c r="A6" s="19"/>
      <c r="B6" s="20" t="s">
        <v>24</v>
      </c>
      <c r="C6" s="19" t="s">
        <v>25</v>
      </c>
      <c r="D6" s="27"/>
      <c r="E6" s="22"/>
      <c r="F6" s="28" t="s">
        <v>26</v>
      </c>
      <c r="G6" s="24"/>
      <c r="H6" s="25" t="s">
        <v>22</v>
      </c>
      <c r="I6" s="26" t="s">
        <v>23</v>
      </c>
    </row>
    <row r="7" customFormat="false" ht="46.45" hidden="false" customHeight="true" outlineLevel="0" collapsed="false">
      <c r="A7" s="19"/>
      <c r="B7" s="29" t="s">
        <v>27</v>
      </c>
      <c r="C7" s="19" t="s">
        <v>28</v>
      </c>
      <c r="D7" s="27" t="s">
        <v>29</v>
      </c>
      <c r="E7" s="22" t="s">
        <v>30</v>
      </c>
      <c r="F7" s="23"/>
      <c r="G7" s="24" t="s">
        <v>31</v>
      </c>
      <c r="H7" s="25" t="s">
        <v>32</v>
      </c>
      <c r="I7" s="26" t="s">
        <v>33</v>
      </c>
    </row>
    <row r="8" customFormat="false" ht="25.45" hidden="false" customHeight="true" outlineLevel="0" collapsed="false">
      <c r="A8" s="19"/>
      <c r="B8" s="20" t="s">
        <v>34</v>
      </c>
      <c r="C8" s="19" t="s">
        <v>35</v>
      </c>
      <c r="D8" s="21"/>
      <c r="E8" s="27" t="s">
        <v>36</v>
      </c>
      <c r="F8" s="23"/>
      <c r="G8" s="30"/>
      <c r="H8" s="25" t="s">
        <v>37</v>
      </c>
      <c r="I8" s="26" t="s">
        <v>38</v>
      </c>
    </row>
    <row r="9" customFormat="false" ht="25.35" hidden="false" customHeight="false" outlineLevel="0" collapsed="false">
      <c r="A9" s="19"/>
      <c r="B9" s="20" t="s">
        <v>39</v>
      </c>
      <c r="C9" s="31" t="s">
        <v>40</v>
      </c>
      <c r="D9" s="21"/>
      <c r="E9" s="32"/>
      <c r="F9" s="33" t="s">
        <v>41</v>
      </c>
      <c r="G9" s="34" t="s">
        <v>42</v>
      </c>
      <c r="H9" s="35" t="s">
        <v>43</v>
      </c>
      <c r="I9" s="36" t="s">
        <v>44</v>
      </c>
    </row>
    <row r="10" customFormat="false" ht="47.75" hidden="false" customHeight="true" outlineLevel="0" collapsed="false">
      <c r="A10" s="19"/>
      <c r="B10" s="20"/>
      <c r="C10" s="37" t="s">
        <v>45</v>
      </c>
      <c r="D10" s="21"/>
      <c r="E10" s="32"/>
      <c r="F10" s="38"/>
      <c r="G10" s="39" t="s">
        <v>46</v>
      </c>
      <c r="H10" s="40" t="s">
        <v>47</v>
      </c>
      <c r="I10" s="41" t="s">
        <v>48</v>
      </c>
    </row>
    <row r="11" customFormat="false" ht="42.7" hidden="false" customHeight="true" outlineLevel="0" collapsed="false">
      <c r="A11" s="19"/>
      <c r="B11" s="20"/>
      <c r="C11" s="42" t="s">
        <v>49</v>
      </c>
      <c r="D11" s="21"/>
      <c r="E11" s="32"/>
      <c r="F11" s="43"/>
      <c r="G11" s="39"/>
      <c r="H11" s="44" t="s">
        <v>50</v>
      </c>
      <c r="I11" s="45" t="s">
        <v>51</v>
      </c>
    </row>
    <row r="12" customFormat="false" ht="41.95" hidden="false" customHeight="true" outlineLevel="0" collapsed="false">
      <c r="A12" s="19" t="s">
        <v>52</v>
      </c>
      <c r="B12" s="20" t="s">
        <v>53</v>
      </c>
      <c r="C12" s="19" t="s">
        <v>54</v>
      </c>
      <c r="D12" s="21"/>
      <c r="E12" s="46"/>
      <c r="F12" s="28" t="s">
        <v>55</v>
      </c>
      <c r="G12" s="24" t="s">
        <v>56</v>
      </c>
      <c r="H12" s="25" t="s">
        <v>57</v>
      </c>
      <c r="I12" s="26" t="s">
        <v>58</v>
      </c>
    </row>
    <row r="13" customFormat="false" ht="41.95" hidden="false" customHeight="true" outlineLevel="0" collapsed="false">
      <c r="A13" s="19"/>
      <c r="B13" s="20" t="s">
        <v>59</v>
      </c>
      <c r="C13" s="19" t="s">
        <v>60</v>
      </c>
      <c r="D13" s="21"/>
      <c r="E13" s="22" t="s">
        <v>61</v>
      </c>
      <c r="F13" s="28"/>
      <c r="G13" s="24" t="s">
        <v>62</v>
      </c>
      <c r="H13" s="25"/>
      <c r="I13" s="26" t="s">
        <v>63</v>
      </c>
    </row>
    <row r="14" customFormat="false" ht="41.95" hidden="false" customHeight="true" outlineLevel="0" collapsed="false">
      <c r="A14" s="19"/>
      <c r="B14" s="20" t="s">
        <v>64</v>
      </c>
      <c r="C14" s="19" t="s">
        <v>65</v>
      </c>
      <c r="D14" s="27" t="s">
        <v>66</v>
      </c>
      <c r="E14" s="22" t="s">
        <v>67</v>
      </c>
      <c r="F14" s="28" t="s">
        <v>68</v>
      </c>
      <c r="G14" s="24" t="s">
        <v>69</v>
      </c>
      <c r="H14" s="25" t="s">
        <v>70</v>
      </c>
      <c r="I14" s="26" t="s">
        <v>71</v>
      </c>
    </row>
    <row r="15" customFormat="false" ht="41.95" hidden="false" customHeight="true" outlineLevel="0" collapsed="false">
      <c r="A15" s="19"/>
      <c r="B15" s="20" t="s">
        <v>72</v>
      </c>
      <c r="C15" s="19" t="s">
        <v>73</v>
      </c>
      <c r="D15" s="27" t="s">
        <v>66</v>
      </c>
      <c r="E15" s="22" t="s">
        <v>74</v>
      </c>
      <c r="F15" s="28" t="s">
        <v>75</v>
      </c>
      <c r="G15" s="24" t="s">
        <v>76</v>
      </c>
      <c r="H15" s="25" t="s">
        <v>77</v>
      </c>
      <c r="I15" s="26" t="s">
        <v>78</v>
      </c>
    </row>
    <row r="21" customFormat="false" ht="14.65" hidden="false" customHeight="false" outlineLevel="0" collapsed="false">
      <c r="C21" s="1"/>
      <c r="D21" s="10"/>
    </row>
  </sheetData>
  <mergeCells count="17">
    <mergeCell ref="A1:C1"/>
    <mergeCell ref="D1:D2"/>
    <mergeCell ref="E1:E2"/>
    <mergeCell ref="F1:F2"/>
    <mergeCell ref="G1:G2"/>
    <mergeCell ref="H1:H2"/>
    <mergeCell ref="I1:I2"/>
    <mergeCell ref="A2:C2"/>
    <mergeCell ref="A3:A4"/>
    <mergeCell ref="A5:A11"/>
    <mergeCell ref="D5:D6"/>
    <mergeCell ref="E5:E6"/>
    <mergeCell ref="B9:B11"/>
    <mergeCell ref="D9:D11"/>
    <mergeCell ref="E9:E11"/>
    <mergeCell ref="G10:G11"/>
    <mergeCell ref="A12:A15"/>
  </mergeCells>
  <printOptions headings="false" gridLines="false" gridLinesSet="true" horizontalCentered="false" verticalCentered="false"/>
  <pageMargins left="0.39375" right="0.39375" top="0.63125" bottom="0.63125" header="0.39375" footer="0.3937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&amp;CHiérarchisation des insectes protégés présents en Occitanie&amp;RVersion 1,4 - sept 2019</oddHeader>
    <oddFooter>&amp;CREEX : Eteint en région ; REDH : Rédhibitoire ; TRFO : Très Fort ; FORT : Fort ; MODE : Modéré ; FAIB : Faible ; NH : Non hiérarchisé ; INTR : Introduit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D4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1" activeCellId="0" sqref="B41"/>
    </sheetView>
  </sheetViews>
  <sheetFormatPr defaultRowHeight="14.65" zeroHeight="false" outlineLevelRow="0" outlineLevelCol="0"/>
  <cols>
    <col collapsed="false" customWidth="true" hidden="false" outlineLevel="0" max="1" min="1" style="10" width="26.03"/>
    <col collapsed="false" customWidth="true" hidden="false" outlineLevel="0" max="2" min="2" style="10" width="115.5"/>
    <col collapsed="false" customWidth="true" hidden="false" outlineLevel="0" max="3" min="3" style="47" width="32.62"/>
    <col collapsed="false" customWidth="true" hidden="false" outlineLevel="0" max="4" min="4" style="47" width="63.54"/>
    <col collapsed="false" customWidth="false" hidden="false" outlineLevel="0" max="1025" min="5" style="10" width="11.52"/>
  </cols>
  <sheetData>
    <row r="1" s="49" customFormat="true" ht="12.8" hidden="false" customHeight="true" outlineLevel="0" collapsed="false">
      <c r="A1" s="48" t="s">
        <v>79</v>
      </c>
      <c r="B1" s="48" t="s">
        <v>80</v>
      </c>
      <c r="C1" s="48" t="s">
        <v>81</v>
      </c>
      <c r="D1" s="48" t="s">
        <v>82</v>
      </c>
    </row>
    <row r="2" customFormat="false" ht="12.8" hidden="false" customHeight="true" outlineLevel="0" collapsed="false">
      <c r="A2" s="50" t="s">
        <v>83</v>
      </c>
      <c r="B2" s="50" t="s">
        <v>84</v>
      </c>
      <c r="C2" s="51" t="s">
        <v>85</v>
      </c>
      <c r="D2" s="51"/>
    </row>
    <row r="3" customFormat="false" ht="14.65" hidden="false" customHeight="false" outlineLevel="0" collapsed="false">
      <c r="A3" s="50" t="s">
        <v>86</v>
      </c>
      <c r="B3" s="50" t="s">
        <v>87</v>
      </c>
      <c r="C3" s="51" t="s">
        <v>85</v>
      </c>
      <c r="D3" s="51"/>
    </row>
    <row r="4" customFormat="false" ht="14.65" hidden="false" customHeight="false" outlineLevel="0" collapsed="false">
      <c r="A4" s="50" t="s">
        <v>88</v>
      </c>
      <c r="B4" s="50" t="s">
        <v>89</v>
      </c>
      <c r="C4" s="51" t="s">
        <v>85</v>
      </c>
      <c r="D4" s="51"/>
    </row>
    <row r="5" customFormat="false" ht="14.65" hidden="false" customHeight="false" outlineLevel="0" collapsed="false">
      <c r="A5" s="50" t="s">
        <v>90</v>
      </c>
      <c r="B5" s="50" t="s">
        <v>91</v>
      </c>
      <c r="C5" s="51" t="s">
        <v>85</v>
      </c>
      <c r="D5" s="51"/>
    </row>
    <row r="6" customFormat="false" ht="14.65" hidden="false" customHeight="false" outlineLevel="0" collapsed="false">
      <c r="A6" s="50" t="s">
        <v>92</v>
      </c>
      <c r="B6" s="50" t="s">
        <v>93</v>
      </c>
      <c r="C6" s="51" t="s">
        <v>85</v>
      </c>
      <c r="D6" s="51"/>
    </row>
    <row r="7" customFormat="false" ht="14.65" hidden="false" customHeight="false" outlineLevel="0" collapsed="false">
      <c r="A7" s="50" t="s">
        <v>94</v>
      </c>
      <c r="B7" s="50" t="s">
        <v>95</v>
      </c>
      <c r="C7" s="51" t="s">
        <v>85</v>
      </c>
      <c r="D7" s="51"/>
    </row>
    <row r="8" customFormat="false" ht="14.65" hidden="false" customHeight="false" outlineLevel="0" collapsed="false">
      <c r="A8" s="50" t="s">
        <v>96</v>
      </c>
      <c r="B8" s="50" t="s">
        <v>97</v>
      </c>
      <c r="C8" s="51" t="s">
        <v>98</v>
      </c>
      <c r="D8" s="51"/>
    </row>
    <row r="9" customFormat="false" ht="14.65" hidden="false" customHeight="false" outlineLevel="0" collapsed="false">
      <c r="A9" s="50" t="s">
        <v>39</v>
      </c>
      <c r="B9" s="50" t="s">
        <v>99</v>
      </c>
      <c r="C9" s="51" t="s">
        <v>85</v>
      </c>
      <c r="D9" s="51"/>
    </row>
    <row r="10" customFormat="false" ht="14.65" hidden="false" customHeight="false" outlineLevel="0" collapsed="false">
      <c r="A10" s="50" t="s">
        <v>17</v>
      </c>
      <c r="B10" s="50" t="s">
        <v>100</v>
      </c>
      <c r="C10" s="51" t="s">
        <v>85</v>
      </c>
      <c r="D10" s="51"/>
    </row>
    <row r="11" customFormat="false" ht="14.65" hidden="false" customHeight="false" outlineLevel="0" collapsed="false">
      <c r="A11" s="50" t="s">
        <v>24</v>
      </c>
      <c r="B11" s="50" t="s">
        <v>101</v>
      </c>
      <c r="C11" s="51" t="s">
        <v>85</v>
      </c>
      <c r="D11" s="51"/>
    </row>
    <row r="12" customFormat="false" ht="14.65" hidden="false" customHeight="false" outlineLevel="0" collapsed="false">
      <c r="A12" s="50" t="s">
        <v>102</v>
      </c>
      <c r="B12" s="50" t="s">
        <v>103</v>
      </c>
      <c r="C12" s="51" t="s">
        <v>85</v>
      </c>
      <c r="D12" s="51" t="s">
        <v>104</v>
      </c>
    </row>
    <row r="13" customFormat="false" ht="14.65" hidden="false" customHeight="false" outlineLevel="0" collapsed="false">
      <c r="A13" s="50" t="s">
        <v>105</v>
      </c>
      <c r="B13" s="50" t="s">
        <v>106</v>
      </c>
      <c r="C13" s="51" t="s">
        <v>107</v>
      </c>
      <c r="D13" s="51"/>
    </row>
    <row r="14" customFormat="false" ht="14.65" hidden="false" customHeight="false" outlineLevel="0" collapsed="false">
      <c r="A14" s="50" t="s">
        <v>108</v>
      </c>
      <c r="B14" s="50" t="s">
        <v>109</v>
      </c>
      <c r="C14" s="51" t="s">
        <v>107</v>
      </c>
      <c r="D14" s="51"/>
    </row>
    <row r="15" customFormat="false" ht="14.65" hidden="false" customHeight="false" outlineLevel="0" collapsed="false">
      <c r="A15" s="50" t="s">
        <v>110</v>
      </c>
      <c r="B15" s="50" t="s">
        <v>111</v>
      </c>
      <c r="C15" s="51" t="s">
        <v>107</v>
      </c>
      <c r="D15" s="51"/>
    </row>
    <row r="16" customFormat="false" ht="14.65" hidden="false" customHeight="false" outlineLevel="0" collapsed="false">
      <c r="A16" s="50" t="s">
        <v>34</v>
      </c>
      <c r="B16" s="50" t="s">
        <v>112</v>
      </c>
      <c r="C16" s="51" t="s">
        <v>85</v>
      </c>
      <c r="D16" s="51"/>
    </row>
    <row r="17" customFormat="false" ht="47.75" hidden="false" customHeight="false" outlineLevel="0" collapsed="false">
      <c r="A17" s="50" t="s">
        <v>4</v>
      </c>
      <c r="B17" s="50" t="s">
        <v>113</v>
      </c>
      <c r="C17" s="51" t="s">
        <v>85</v>
      </c>
      <c r="D17" s="27" t="s">
        <v>114</v>
      </c>
    </row>
    <row r="18" customFormat="false" ht="36.55" hidden="false" customHeight="false" outlineLevel="0" collapsed="false">
      <c r="A18" s="50" t="s">
        <v>10</v>
      </c>
      <c r="B18" s="50" t="s">
        <v>115</v>
      </c>
      <c r="C18" s="51" t="s">
        <v>85</v>
      </c>
      <c r="D18" s="27" t="s">
        <v>116</v>
      </c>
    </row>
    <row r="19" customFormat="false" ht="14.65" hidden="false" customHeight="false" outlineLevel="0" collapsed="false">
      <c r="A19" s="50" t="s">
        <v>117</v>
      </c>
      <c r="B19" s="50" t="s">
        <v>118</v>
      </c>
      <c r="C19" s="51" t="s">
        <v>85</v>
      </c>
      <c r="D19" s="51"/>
    </row>
    <row r="20" customFormat="false" ht="14.65" hidden="false" customHeight="false" outlineLevel="0" collapsed="false">
      <c r="A20" s="50" t="s">
        <v>119</v>
      </c>
      <c r="B20" s="50" t="s">
        <v>120</v>
      </c>
      <c r="C20" s="51" t="s">
        <v>85</v>
      </c>
      <c r="D20" s="51"/>
    </row>
    <row r="21" customFormat="false" ht="14.65" hidden="false" customHeight="false" outlineLevel="0" collapsed="false">
      <c r="A21" s="50" t="s">
        <v>121</v>
      </c>
      <c r="B21" s="50" t="s">
        <v>122</v>
      </c>
      <c r="C21" s="51" t="s">
        <v>85</v>
      </c>
      <c r="D21" s="51"/>
    </row>
    <row r="22" customFormat="false" ht="14.65" hidden="false" customHeight="false" outlineLevel="0" collapsed="false">
      <c r="A22" s="50" t="s">
        <v>123</v>
      </c>
      <c r="B22" s="50" t="s">
        <v>124</v>
      </c>
      <c r="C22" s="51" t="s">
        <v>85</v>
      </c>
      <c r="D22" s="51"/>
    </row>
    <row r="23" customFormat="false" ht="14.65" hidden="false" customHeight="false" outlineLevel="0" collapsed="false">
      <c r="A23" s="50" t="s">
        <v>125</v>
      </c>
      <c r="B23" s="50" t="s">
        <v>126</v>
      </c>
      <c r="C23" s="51" t="s">
        <v>85</v>
      </c>
      <c r="D23" s="51"/>
    </row>
    <row r="24" customFormat="false" ht="14.65" hidden="false" customHeight="false" outlineLevel="0" collapsed="false">
      <c r="A24" s="50" t="s">
        <v>127</v>
      </c>
      <c r="B24" s="50" t="s">
        <v>128</v>
      </c>
      <c r="C24" s="51" t="s">
        <v>85</v>
      </c>
      <c r="D24" s="51"/>
    </row>
    <row r="25" customFormat="false" ht="14.65" hidden="false" customHeight="false" outlineLevel="0" collapsed="false">
      <c r="A25" s="50" t="s">
        <v>129</v>
      </c>
      <c r="B25" s="50" t="s">
        <v>130</v>
      </c>
      <c r="C25" s="51" t="s">
        <v>107</v>
      </c>
      <c r="D25" s="51"/>
    </row>
    <row r="26" customFormat="false" ht="14.65" hidden="false" customHeight="false" outlineLevel="0" collapsed="false">
      <c r="A26" s="50" t="s">
        <v>131</v>
      </c>
      <c r="B26" s="50" t="s">
        <v>132</v>
      </c>
      <c r="C26" s="51" t="s">
        <v>107</v>
      </c>
      <c r="D26" s="51"/>
    </row>
    <row r="27" customFormat="false" ht="25.35" hidden="false" customHeight="false" outlineLevel="0" collapsed="false">
      <c r="A27" s="50" t="s">
        <v>133</v>
      </c>
      <c r="B27" s="52" t="s">
        <v>134</v>
      </c>
      <c r="C27" s="51" t="s">
        <v>135</v>
      </c>
      <c r="D27" s="51"/>
    </row>
    <row r="28" customFormat="false" ht="14.65" hidden="false" customHeight="false" outlineLevel="0" collapsed="false">
      <c r="A28" s="50" t="s">
        <v>136</v>
      </c>
      <c r="B28" s="50" t="s">
        <v>137</v>
      </c>
      <c r="C28" s="51" t="s">
        <v>85</v>
      </c>
      <c r="D28" s="51"/>
    </row>
    <row r="29" customFormat="false" ht="14.65" hidden="false" customHeight="false" outlineLevel="0" collapsed="false">
      <c r="A29" s="50" t="s">
        <v>138</v>
      </c>
      <c r="B29" s="50" t="s">
        <v>139</v>
      </c>
      <c r="C29" s="51" t="s">
        <v>85</v>
      </c>
      <c r="D29" s="51"/>
    </row>
    <row r="30" customFormat="false" ht="14.65" hidden="false" customHeight="false" outlineLevel="0" collapsed="false">
      <c r="A30" s="50" t="s">
        <v>140</v>
      </c>
      <c r="B30" s="50" t="s">
        <v>141</v>
      </c>
      <c r="C30" s="51" t="s">
        <v>85</v>
      </c>
      <c r="D30" s="51"/>
    </row>
    <row r="31" customFormat="false" ht="14.65" hidden="false" customHeight="false" outlineLevel="0" collapsed="false">
      <c r="A31" s="50" t="s">
        <v>142</v>
      </c>
      <c r="B31" s="50" t="s">
        <v>143</v>
      </c>
      <c r="C31" s="51" t="s">
        <v>85</v>
      </c>
      <c r="D31" s="51"/>
    </row>
    <row r="32" customFormat="false" ht="14.65" hidden="false" customHeight="false" outlineLevel="0" collapsed="false">
      <c r="A32" s="50" t="s">
        <v>144</v>
      </c>
      <c r="B32" s="50" t="s">
        <v>145</v>
      </c>
      <c r="C32" s="51" t="s">
        <v>85</v>
      </c>
      <c r="D32" s="51"/>
    </row>
    <row r="33" customFormat="false" ht="14.65" hidden="false" customHeight="false" outlineLevel="0" collapsed="false">
      <c r="A33" s="50" t="s">
        <v>146</v>
      </c>
      <c r="B33" s="50" t="s">
        <v>147</v>
      </c>
      <c r="C33" s="51" t="s">
        <v>85</v>
      </c>
      <c r="D33" s="51"/>
    </row>
    <row r="34" customFormat="false" ht="14.65" hidden="false" customHeight="false" outlineLevel="0" collapsed="false">
      <c r="A34" s="50" t="s">
        <v>148</v>
      </c>
      <c r="B34" s="50" t="s">
        <v>149</v>
      </c>
      <c r="C34" s="51" t="s">
        <v>85</v>
      </c>
      <c r="D34" s="51"/>
    </row>
    <row r="35" customFormat="false" ht="58.95" hidden="false" customHeight="false" outlineLevel="0" collapsed="false">
      <c r="A35" s="50" t="s">
        <v>150</v>
      </c>
      <c r="B35" s="50" t="s">
        <v>151</v>
      </c>
      <c r="C35" s="51" t="s">
        <v>85</v>
      </c>
      <c r="D35" s="27" t="s">
        <v>152</v>
      </c>
    </row>
    <row r="36" customFormat="false" ht="14.65" hidden="false" customHeight="false" outlineLevel="0" collapsed="false">
      <c r="A36" s="50" t="s">
        <v>153</v>
      </c>
      <c r="B36" s="50" t="s">
        <v>154</v>
      </c>
      <c r="C36" s="51" t="s">
        <v>85</v>
      </c>
      <c r="D36" s="51"/>
    </row>
    <row r="37" customFormat="false" ht="14.65" hidden="false" customHeight="false" outlineLevel="0" collapsed="false">
      <c r="A37" s="50" t="s">
        <v>155</v>
      </c>
      <c r="B37" s="50" t="s">
        <v>156</v>
      </c>
      <c r="C37" s="51" t="s">
        <v>85</v>
      </c>
      <c r="D37" s="51"/>
    </row>
    <row r="38" customFormat="false" ht="14.65" hidden="false" customHeight="false" outlineLevel="0" collapsed="false">
      <c r="A38" s="50" t="s">
        <v>157</v>
      </c>
      <c r="B38" s="50" t="s">
        <v>158</v>
      </c>
      <c r="C38" s="51" t="s">
        <v>85</v>
      </c>
      <c r="D38" s="51"/>
    </row>
    <row r="39" customFormat="false" ht="14.65" hidden="false" customHeight="false" outlineLevel="0" collapsed="false">
      <c r="A39" s="50" t="s">
        <v>159</v>
      </c>
      <c r="B39" s="50" t="s">
        <v>160</v>
      </c>
      <c r="C39" s="51" t="s">
        <v>85</v>
      </c>
      <c r="D39" s="51"/>
    </row>
    <row r="40" customFormat="false" ht="14.65" hidden="false" customHeight="false" outlineLevel="0" collapsed="false">
      <c r="A40" s="50" t="s">
        <v>161</v>
      </c>
      <c r="B40" s="50" t="s">
        <v>162</v>
      </c>
      <c r="C40" s="51" t="s">
        <v>85</v>
      </c>
      <c r="D40" s="51"/>
    </row>
    <row r="41" customFormat="false" ht="24.35" hidden="false" customHeight="true" outlineLevel="0" collapsed="false">
      <c r="A41" s="50" t="s">
        <v>163</v>
      </c>
      <c r="B41" s="50" t="s">
        <v>164</v>
      </c>
      <c r="C41" s="51" t="s">
        <v>85</v>
      </c>
      <c r="D41" s="53" t="s">
        <v>165</v>
      </c>
    </row>
    <row r="42" customFormat="false" ht="24.35" hidden="false" customHeight="true" outlineLevel="0" collapsed="false">
      <c r="A42" s="50" t="s">
        <v>166</v>
      </c>
      <c r="B42" s="50" t="s">
        <v>167</v>
      </c>
      <c r="C42" s="51" t="s">
        <v>85</v>
      </c>
      <c r="D42" s="53"/>
    </row>
    <row r="43" customFormat="false" ht="24.35" hidden="false" customHeight="true" outlineLevel="0" collapsed="false">
      <c r="A43" s="50" t="s">
        <v>168</v>
      </c>
      <c r="B43" s="50" t="s">
        <v>169</v>
      </c>
      <c r="C43" s="51" t="s">
        <v>85</v>
      </c>
      <c r="D43" s="53"/>
    </row>
    <row r="44" customFormat="false" ht="24.35" hidden="false" customHeight="true" outlineLevel="0" collapsed="false">
      <c r="A44" s="50" t="s">
        <v>170</v>
      </c>
      <c r="B44" s="50" t="s">
        <v>171</v>
      </c>
      <c r="C44" s="51" t="s">
        <v>85</v>
      </c>
      <c r="D44" s="53"/>
    </row>
    <row r="45" customFormat="false" ht="14.65" hidden="false" customHeight="false" outlineLevel="0" collapsed="false">
      <c r="A45" s="50" t="s">
        <v>172</v>
      </c>
      <c r="B45" s="50" t="s">
        <v>173</v>
      </c>
      <c r="C45" s="51" t="s">
        <v>174</v>
      </c>
      <c r="D45" s="51"/>
    </row>
    <row r="46" customFormat="false" ht="14.65" hidden="false" customHeight="false" outlineLevel="0" collapsed="false">
      <c r="A46" s="50" t="s">
        <v>175</v>
      </c>
      <c r="B46" s="50" t="s">
        <v>176</v>
      </c>
      <c r="C46" s="51" t="s">
        <v>98</v>
      </c>
      <c r="D46" s="51"/>
    </row>
    <row r="47" customFormat="false" ht="14.65" hidden="false" customHeight="false" outlineLevel="0" collapsed="false">
      <c r="A47" s="50" t="s">
        <v>177</v>
      </c>
      <c r="B47" s="50" t="s">
        <v>178</v>
      </c>
      <c r="C47" s="51"/>
      <c r="D47" s="51"/>
    </row>
  </sheetData>
  <mergeCells count="2">
    <mergeCell ref="D12:D15"/>
    <mergeCell ref="D41:D44"/>
  </mergeCells>
  <printOptions headings="false" gridLines="false" gridLinesSet="true" horizontalCentered="false" verticalCentered="false"/>
  <pageMargins left="0.39375" right="0.39375" top="0.63125" bottom="0.63125" header="0.39375" footer="0.3937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&amp;CHiérarchisation des insectes protégés présents en Occitanie&amp;RVersion 1,4 - sept 2019</oddHeader>
    <oddFooter>&amp;CREEX : Eteint en région ; REDH : Rédhibitoire ; TRFO : Très Fort ; FORT : Fort ; MODE : Modéré ; FAIB : Faible ; NH : Non hiérarchisé ; INTR : Introduit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AMJ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RowHeight="15.8" zeroHeight="false" outlineLevelRow="0" outlineLevelCol="0"/>
  <cols>
    <col collapsed="false" customWidth="true" hidden="false" outlineLevel="0" max="1" min="1" style="54" width="8.86"/>
    <col collapsed="false" customWidth="true" hidden="false" outlineLevel="0" max="2" min="2" style="54" width="6.41"/>
    <col collapsed="false" customWidth="true" hidden="false" outlineLevel="0" max="3" min="3" style="54" width="5.43"/>
    <col collapsed="false" customWidth="true" hidden="false" outlineLevel="0" max="4" min="4" style="55" width="27.27"/>
    <col collapsed="false" customWidth="true" hidden="false" outlineLevel="0" max="5" min="5" style="55" width="50.28"/>
    <col collapsed="false" customWidth="true" hidden="true" outlineLevel="0" max="6" min="6" style="56" width="30.59"/>
    <col collapsed="false" customWidth="true" hidden="true" outlineLevel="0" max="7" min="7" style="54" width="12.5"/>
    <col collapsed="false" customWidth="true" hidden="false" outlineLevel="0" max="8" min="8" style="54" width="12.5"/>
    <col collapsed="false" customWidth="true" hidden="false" outlineLevel="0" max="9" min="9" style="54" width="23.93"/>
    <col collapsed="false" customWidth="true" hidden="false" outlineLevel="0" max="10" min="10" style="54" width="20.31"/>
    <col collapsed="false" customWidth="true" hidden="false" outlineLevel="0" max="11" min="11" style="57" width="7.71"/>
    <col collapsed="false" customWidth="true" hidden="true" outlineLevel="0" max="14" min="12" style="57" width="3.7"/>
    <col collapsed="false" customWidth="true" hidden="false" outlineLevel="0" max="15" min="15" style="54" width="3.7"/>
    <col collapsed="false" customWidth="true" hidden="false" outlineLevel="0" max="16" min="16" style="54" width="11.47"/>
    <col collapsed="false" customWidth="true" hidden="false" outlineLevel="0" max="17" min="17" style="54" width="11.15"/>
    <col collapsed="false" customWidth="true" hidden="false" outlineLevel="0" max="23" min="18" style="58" width="3.7"/>
    <col collapsed="false" customWidth="true" hidden="true" outlineLevel="0" max="26" min="24" style="58" width="3.7"/>
    <col collapsed="false" customWidth="true" hidden="false" outlineLevel="0" max="32" min="27" style="58" width="3.7"/>
    <col collapsed="false" customWidth="true" hidden="true" outlineLevel="0" max="33" min="33" style="58" width="3.7"/>
    <col collapsed="false" customWidth="true" hidden="true" outlineLevel="0" max="34" min="34" style="59" width="20.53"/>
    <col collapsed="false" customWidth="true" hidden="true" outlineLevel="0" max="35" min="35" style="54" width="11.9"/>
    <col collapsed="false" customWidth="true" hidden="false" outlineLevel="0" max="36" min="36" style="56" width="11.9"/>
    <col collapsed="false" customWidth="true" hidden="false" outlineLevel="0" max="37" min="37" style="56" width="4.62"/>
    <col collapsed="false" customWidth="true" hidden="false" outlineLevel="0" max="39" min="38" style="56" width="4.05"/>
    <col collapsed="false" customWidth="true" hidden="false" outlineLevel="0" max="40" min="40" style="56" width="7.78"/>
    <col collapsed="false" customWidth="true" hidden="false" outlineLevel="0" max="43" min="41" style="60" width="7.78"/>
    <col collapsed="false" customWidth="true" hidden="false" outlineLevel="0" max="44" min="44" style="61" width="7.78"/>
    <col collapsed="false" customWidth="false" hidden="true" outlineLevel="0" max="45" min="45" style="61" width="11.48"/>
    <col collapsed="false" customWidth="false" hidden="false" outlineLevel="0" max="254" min="46" style="56" width="11.48"/>
    <col collapsed="false" customWidth="false" hidden="false" outlineLevel="0" max="1025" min="255" style="62" width="11.48"/>
  </cols>
  <sheetData>
    <row r="1" s="72" customFormat="true" ht="149.25" hidden="false" customHeight="false" outlineLevel="0" collapsed="false">
      <c r="A1" s="63" t="s">
        <v>83</v>
      </c>
      <c r="B1" s="64" t="s">
        <v>86</v>
      </c>
      <c r="C1" s="64" t="s">
        <v>88</v>
      </c>
      <c r="D1" s="64" t="s">
        <v>90</v>
      </c>
      <c r="E1" s="64" t="s">
        <v>92</v>
      </c>
      <c r="F1" s="65" t="s">
        <v>94</v>
      </c>
      <c r="G1" s="64" t="s">
        <v>96</v>
      </c>
      <c r="H1" s="64" t="s">
        <v>39</v>
      </c>
      <c r="I1" s="64" t="s">
        <v>17</v>
      </c>
      <c r="J1" s="64" t="s">
        <v>24</v>
      </c>
      <c r="K1" s="66" t="s">
        <v>102</v>
      </c>
      <c r="L1" s="66" t="s">
        <v>105</v>
      </c>
      <c r="M1" s="66" t="s">
        <v>108</v>
      </c>
      <c r="N1" s="66" t="s">
        <v>110</v>
      </c>
      <c r="O1" s="67" t="s">
        <v>34</v>
      </c>
      <c r="P1" s="67" t="s">
        <v>4</v>
      </c>
      <c r="Q1" s="67" t="s">
        <v>10</v>
      </c>
      <c r="R1" s="68" t="s">
        <v>117</v>
      </c>
      <c r="S1" s="68" t="s">
        <v>119</v>
      </c>
      <c r="T1" s="68" t="s">
        <v>121</v>
      </c>
      <c r="U1" s="68" t="s">
        <v>123</v>
      </c>
      <c r="V1" s="68" t="s">
        <v>125</v>
      </c>
      <c r="W1" s="68" t="s">
        <v>127</v>
      </c>
      <c r="X1" s="68" t="s">
        <v>129</v>
      </c>
      <c r="Y1" s="68" t="s">
        <v>131</v>
      </c>
      <c r="Z1" s="68" t="s">
        <v>133</v>
      </c>
      <c r="AA1" s="68" t="s">
        <v>136</v>
      </c>
      <c r="AB1" s="68" t="s">
        <v>138</v>
      </c>
      <c r="AC1" s="68" t="s">
        <v>140</v>
      </c>
      <c r="AD1" s="68" t="s">
        <v>142</v>
      </c>
      <c r="AE1" s="68" t="s">
        <v>144</v>
      </c>
      <c r="AF1" s="68" t="s">
        <v>146</v>
      </c>
      <c r="AG1" s="68" t="s">
        <v>146</v>
      </c>
      <c r="AH1" s="67" t="s">
        <v>148</v>
      </c>
      <c r="AI1" s="67" t="s">
        <v>150</v>
      </c>
      <c r="AJ1" s="67" t="s">
        <v>153</v>
      </c>
      <c r="AK1" s="69" t="s">
        <v>155</v>
      </c>
      <c r="AL1" s="69" t="s">
        <v>157</v>
      </c>
      <c r="AM1" s="69" t="s">
        <v>159</v>
      </c>
      <c r="AN1" s="69" t="s">
        <v>161</v>
      </c>
      <c r="AO1" s="69" t="s">
        <v>163</v>
      </c>
      <c r="AP1" s="69" t="s">
        <v>166</v>
      </c>
      <c r="AQ1" s="70" t="s">
        <v>168</v>
      </c>
      <c r="AR1" s="70" t="s">
        <v>170</v>
      </c>
      <c r="AS1" s="71" t="s">
        <v>172</v>
      </c>
      <c r="AMF1" s="73"/>
      <c r="AMG1" s="73"/>
      <c r="AMH1" s="73"/>
      <c r="AMI1" s="73"/>
      <c r="AMJ1" s="73"/>
    </row>
    <row r="2" customFormat="false" ht="28.35" hidden="false" customHeight="false" outlineLevel="0" collapsed="false">
      <c r="A2" s="74" t="n">
        <v>60704</v>
      </c>
      <c r="B2" s="74" t="s">
        <v>179</v>
      </c>
      <c r="C2" s="74" t="s">
        <v>180</v>
      </c>
      <c r="D2" s="75" t="s">
        <v>181</v>
      </c>
      <c r="E2" s="76" t="s">
        <v>182</v>
      </c>
      <c r="F2" s="77" t="s">
        <v>183</v>
      </c>
      <c r="G2" s="74"/>
      <c r="H2" s="74" t="s">
        <v>41</v>
      </c>
      <c r="I2" s="75"/>
      <c r="J2" s="78" t="s">
        <v>23</v>
      </c>
      <c r="K2" s="74" t="s">
        <v>184</v>
      </c>
      <c r="L2" s="74"/>
      <c r="M2" s="74"/>
      <c r="N2" s="74"/>
      <c r="O2" s="74" t="s">
        <v>185</v>
      </c>
      <c r="P2" s="74" t="s">
        <v>186</v>
      </c>
      <c r="Q2" s="74" t="s">
        <v>187</v>
      </c>
      <c r="R2" s="79" t="n">
        <v>4</v>
      </c>
      <c r="S2" s="79" t="n">
        <v>3</v>
      </c>
      <c r="T2" s="79"/>
      <c r="U2" s="79"/>
      <c r="V2" s="79"/>
      <c r="W2" s="79"/>
      <c r="X2" s="79"/>
      <c r="Y2" s="79"/>
      <c r="Z2" s="79"/>
      <c r="AA2" s="79"/>
      <c r="AB2" s="79"/>
      <c r="AC2" s="79"/>
      <c r="AD2" s="79"/>
      <c r="AE2" s="79"/>
      <c r="AF2" s="79"/>
      <c r="AG2" s="79" t="n">
        <v>4</v>
      </c>
      <c r="AH2" s="80" t="s">
        <v>188</v>
      </c>
      <c r="AI2" s="79" t="s">
        <v>189</v>
      </c>
      <c r="AJ2" s="79" t="s">
        <v>190</v>
      </c>
      <c r="AK2" s="81" t="n">
        <f aca="false">AVERAGE(R2:S2)</f>
        <v>3.5</v>
      </c>
      <c r="AL2" s="81"/>
      <c r="AM2" s="81"/>
      <c r="AN2" s="81"/>
      <c r="AO2" s="82" t="s">
        <v>191</v>
      </c>
      <c r="AP2" s="83"/>
      <c r="AQ2" s="82" t="s">
        <v>191</v>
      </c>
      <c r="AR2" s="79" t="s">
        <v>192</v>
      </c>
      <c r="AS2" s="79"/>
    </row>
    <row r="3" s="98" customFormat="true" ht="15.8" hidden="false" customHeight="false" outlineLevel="0" collapsed="false">
      <c r="A3" s="84" t="n">
        <v>60243</v>
      </c>
      <c r="B3" s="85" t="s">
        <v>193</v>
      </c>
      <c r="C3" s="86" t="s">
        <v>193</v>
      </c>
      <c r="D3" s="87" t="s">
        <v>194</v>
      </c>
      <c r="E3" s="87" t="s">
        <v>195</v>
      </c>
      <c r="F3" s="86" t="s">
        <v>196</v>
      </c>
      <c r="G3" s="88" t="str">
        <f aca="false">IF(AB3&lt;&gt;"",IF(AB3=4,"très forte",IF(AB3=3,"forte",IF(AB3=2,"modérée",IF(AB3=1,"faible")))),"")</f>
        <v>très forte</v>
      </c>
      <c r="H3" s="88" t="s">
        <v>44</v>
      </c>
      <c r="I3" s="89" t="s">
        <v>197</v>
      </c>
      <c r="J3" s="85" t="s">
        <v>23</v>
      </c>
      <c r="K3" s="88" t="s">
        <v>32</v>
      </c>
      <c r="L3" s="88"/>
      <c r="M3" s="88"/>
      <c r="N3" s="88"/>
      <c r="O3" s="86" t="s">
        <v>185</v>
      </c>
      <c r="P3" s="86" t="s">
        <v>198</v>
      </c>
      <c r="Q3" s="86" t="s">
        <v>187</v>
      </c>
      <c r="R3" s="90" t="n">
        <v>3</v>
      </c>
      <c r="S3" s="90" t="n">
        <v>3</v>
      </c>
      <c r="T3" s="90" t="n">
        <v>4</v>
      </c>
      <c r="U3" s="90" t="n">
        <v>4</v>
      </c>
      <c r="V3" s="90" t="n">
        <f aca="false">AVERAGE(T3:U3)</f>
        <v>4</v>
      </c>
      <c r="W3" s="90" t="n">
        <v>3</v>
      </c>
      <c r="X3" s="90"/>
      <c r="Y3" s="90"/>
      <c r="Z3" s="90"/>
      <c r="AA3" s="90" t="n">
        <v>4</v>
      </c>
      <c r="AB3" s="90" t="n">
        <v>4</v>
      </c>
      <c r="AC3" s="90" t="n">
        <v>4</v>
      </c>
      <c r="AD3" s="90" t="n">
        <v>4</v>
      </c>
      <c r="AE3" s="90" t="n">
        <v>3</v>
      </c>
      <c r="AF3" s="90" t="n">
        <v>2</v>
      </c>
      <c r="AG3" s="90" t="n">
        <v>2</v>
      </c>
      <c r="AH3" s="91"/>
      <c r="AI3" s="84" t="s">
        <v>199</v>
      </c>
      <c r="AJ3" s="92" t="s">
        <v>200</v>
      </c>
      <c r="AK3" s="93" t="n">
        <f aca="false">AVERAGE(R3:S3)</f>
        <v>3</v>
      </c>
      <c r="AL3" s="94" t="n">
        <f aca="false">AVERAGE(V3,W3,AA3,AB3)</f>
        <v>3.75</v>
      </c>
      <c r="AM3" s="95" t="n">
        <f aca="false">IF(SUM(AC3:AG3)&lt;&gt;0,AVERAGE(AC3:AG3),0)</f>
        <v>3</v>
      </c>
      <c r="AN3" s="95" t="n">
        <f aca="false">SUM(AL3:AM3)</f>
        <v>6.75</v>
      </c>
      <c r="AO3" s="96" t="s">
        <v>201</v>
      </c>
      <c r="AP3" s="97"/>
      <c r="AQ3" s="96" t="s">
        <v>201</v>
      </c>
      <c r="AR3" s="92" t="str">
        <f aca="false">AO3</f>
        <v>TRFO</v>
      </c>
      <c r="AS3" s="92"/>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row>
    <row r="4" customFormat="false" ht="15.8" hidden="false" customHeight="false" outlineLevel="0" collapsed="false">
      <c r="A4" s="86" t="n">
        <v>60826</v>
      </c>
      <c r="B4" s="86" t="s">
        <v>193</v>
      </c>
      <c r="C4" s="86" t="s">
        <v>193</v>
      </c>
      <c r="D4" s="99" t="s">
        <v>202</v>
      </c>
      <c r="E4" s="99" t="s">
        <v>203</v>
      </c>
      <c r="F4" s="84" t="s">
        <v>204</v>
      </c>
      <c r="G4" s="88" t="str">
        <f aca="false">IF(AB4&lt;&gt;"",IF(AB4=4,"très forte",IF(AB4=3,"forte",IF(AB4=2,"modérée",IF(AB4=1,"faible")))),"")</f>
        <v>très forte</v>
      </c>
      <c r="H4" s="88" t="s">
        <v>44</v>
      </c>
      <c r="I4" s="100" t="s">
        <v>205</v>
      </c>
      <c r="J4" s="84" t="s">
        <v>206</v>
      </c>
      <c r="K4" s="101" t="s">
        <v>184</v>
      </c>
      <c r="L4" s="101"/>
      <c r="M4" s="101"/>
      <c r="N4" s="101"/>
      <c r="O4" s="84" t="s">
        <v>185</v>
      </c>
      <c r="P4" s="84" t="s">
        <v>186</v>
      </c>
      <c r="Q4" s="84" t="s">
        <v>207</v>
      </c>
      <c r="R4" s="90" t="n">
        <v>4</v>
      </c>
      <c r="S4" s="90" t="n">
        <v>4</v>
      </c>
      <c r="T4" s="90" t="n">
        <v>3</v>
      </c>
      <c r="U4" s="90" t="n">
        <v>3</v>
      </c>
      <c r="V4" s="90" t="n">
        <f aca="false">AVERAGE(T4:U4)</f>
        <v>3</v>
      </c>
      <c r="W4" s="90" t="n">
        <v>4</v>
      </c>
      <c r="X4" s="90"/>
      <c r="Y4" s="90"/>
      <c r="Z4" s="90"/>
      <c r="AA4" s="90" t="n">
        <v>4</v>
      </c>
      <c r="AB4" s="90" t="n">
        <v>4</v>
      </c>
      <c r="AC4" s="90" t="n">
        <v>1</v>
      </c>
      <c r="AD4" s="90" t="n">
        <v>2</v>
      </c>
      <c r="AE4" s="90" t="n">
        <v>4</v>
      </c>
      <c r="AF4" s="90" t="n">
        <v>4</v>
      </c>
      <c r="AG4" s="90" t="n">
        <f aca="false">AF4</f>
        <v>4</v>
      </c>
      <c r="AH4" s="91"/>
      <c r="AI4" s="84" t="s">
        <v>199</v>
      </c>
      <c r="AJ4" s="92" t="s">
        <v>208</v>
      </c>
      <c r="AK4" s="102" t="n">
        <f aca="false">AVERAGE(R4:S4)</f>
        <v>4</v>
      </c>
      <c r="AL4" s="94" t="n">
        <f aca="false">AVERAGE(V4,W4,AA4,AB4)</f>
        <v>3.75</v>
      </c>
      <c r="AM4" s="95" t="n">
        <f aca="false">IF(SUM(AC4:AG4)&lt;&gt;0,AVERAGE(AC4:AG4),0)</f>
        <v>3</v>
      </c>
      <c r="AN4" s="95" t="n">
        <f aca="false">SUM(AL4:AM4)</f>
        <v>6.75</v>
      </c>
      <c r="AO4" s="103" t="s">
        <v>201</v>
      </c>
      <c r="AP4" s="104" t="s">
        <v>209</v>
      </c>
      <c r="AQ4" s="104" t="s">
        <v>209</v>
      </c>
      <c r="AR4" s="92" t="str">
        <f aca="false">AO4</f>
        <v>TRFO</v>
      </c>
      <c r="AS4" s="92"/>
    </row>
    <row r="5" customFormat="false" ht="15.8" hidden="false" customHeight="false" outlineLevel="0" collapsed="false">
      <c r="A5" s="86" t="s">
        <v>210</v>
      </c>
      <c r="B5" s="86" t="s">
        <v>193</v>
      </c>
      <c r="C5" s="86" t="s">
        <v>193</v>
      </c>
      <c r="D5" s="87" t="s">
        <v>211</v>
      </c>
      <c r="E5" s="87" t="s">
        <v>212</v>
      </c>
      <c r="F5" s="86" t="s">
        <v>213</v>
      </c>
      <c r="G5" s="86" t="str">
        <f aca="false">IF(AB5&lt;&gt;"",IF(AB5=4,"très forte",IF(AB5=3,"forte",IF(AB5=2,"modérée",IF(AB5=1,"faible")))),"")</f>
        <v>très forte</v>
      </c>
      <c r="H5" s="86" t="s">
        <v>44</v>
      </c>
      <c r="I5" s="89" t="s">
        <v>214</v>
      </c>
      <c r="J5" s="84" t="s">
        <v>206</v>
      </c>
      <c r="K5" s="88" t="s">
        <v>215</v>
      </c>
      <c r="L5" s="88"/>
      <c r="M5" s="88"/>
      <c r="N5" s="88"/>
      <c r="O5" s="86"/>
      <c r="P5" s="86" t="s">
        <v>198</v>
      </c>
      <c r="Q5" s="86"/>
      <c r="R5" s="90" t="n">
        <v>3</v>
      </c>
      <c r="S5" s="90" t="n">
        <v>0</v>
      </c>
      <c r="T5" s="90"/>
      <c r="U5" s="90" t="n">
        <v>3</v>
      </c>
      <c r="V5" s="90" t="n">
        <f aca="false">AVERAGE(T5:U5)</f>
        <v>3</v>
      </c>
      <c r="W5" s="90" t="n">
        <v>4</v>
      </c>
      <c r="X5" s="90"/>
      <c r="Y5" s="90"/>
      <c r="Z5" s="90"/>
      <c r="AA5" s="90" t="n">
        <v>0</v>
      </c>
      <c r="AB5" s="90" t="n">
        <v>4</v>
      </c>
      <c r="AC5" s="90" t="n">
        <v>3</v>
      </c>
      <c r="AD5" s="90" t="n">
        <v>2</v>
      </c>
      <c r="AE5" s="90" t="n">
        <v>4</v>
      </c>
      <c r="AF5" s="90" t="n">
        <v>4</v>
      </c>
      <c r="AG5" s="90" t="n">
        <v>4</v>
      </c>
      <c r="AH5" s="91" t="s">
        <v>216</v>
      </c>
      <c r="AI5" s="84" t="s">
        <v>217</v>
      </c>
      <c r="AJ5" s="84" t="s">
        <v>218</v>
      </c>
      <c r="AK5" s="105" t="n">
        <f aca="false">AVERAGE(R5:S5)</f>
        <v>1.5</v>
      </c>
      <c r="AL5" s="94" t="n">
        <f aca="false">AVERAGE(V5,W5,AA5,AB5)</f>
        <v>2.75</v>
      </c>
      <c r="AM5" s="95" t="n">
        <f aca="false">IF(SUM(AC5:AG5)&lt;&gt;0,AVERAGE(AC5:AG5),0)</f>
        <v>3.4</v>
      </c>
      <c r="AN5" s="95" t="n">
        <f aca="false">SUM(AL5:AM5)</f>
        <v>6.15</v>
      </c>
      <c r="AO5" s="96" t="s">
        <v>201</v>
      </c>
      <c r="AP5" s="97"/>
      <c r="AQ5" s="96" t="s">
        <v>201</v>
      </c>
      <c r="AR5" s="92" t="s">
        <v>191</v>
      </c>
      <c r="AS5" s="92"/>
    </row>
    <row r="6" customFormat="false" ht="15.8" hidden="false" customHeight="false" outlineLevel="0" collapsed="false">
      <c r="A6" s="86" t="s">
        <v>219</v>
      </c>
      <c r="B6" s="85" t="s">
        <v>193</v>
      </c>
      <c r="C6" s="86" t="s">
        <v>193</v>
      </c>
      <c r="D6" s="87" t="s">
        <v>220</v>
      </c>
      <c r="E6" s="87" t="s">
        <v>221</v>
      </c>
      <c r="F6" s="86" t="s">
        <v>222</v>
      </c>
      <c r="G6" s="88" t="str">
        <f aca="false">IF(AB6&lt;&gt;"",IF(AB6=4,"très forte",IF(AB6=3,"forte",IF(AB6=2,"modérée",IF(AB6=1,"faible")))),"")</f>
        <v>modérée</v>
      </c>
      <c r="H6" s="88" t="s">
        <v>42</v>
      </c>
      <c r="I6" s="89" t="s">
        <v>197</v>
      </c>
      <c r="J6" s="85" t="s">
        <v>23</v>
      </c>
      <c r="K6" s="88" t="s">
        <v>30</v>
      </c>
      <c r="L6" s="88"/>
      <c r="M6" s="88"/>
      <c r="N6" s="88"/>
      <c r="O6" s="86"/>
      <c r="P6" s="86" t="s">
        <v>198</v>
      </c>
      <c r="Q6" s="86"/>
      <c r="R6" s="90" t="n">
        <v>3</v>
      </c>
      <c r="S6" s="90" t="n">
        <v>0</v>
      </c>
      <c r="T6" s="90" t="n">
        <v>4</v>
      </c>
      <c r="U6" s="90" t="n">
        <v>4</v>
      </c>
      <c r="V6" s="90" t="n">
        <f aca="false">AVERAGE(T6:U6)</f>
        <v>4</v>
      </c>
      <c r="W6" s="90" t="n">
        <v>0</v>
      </c>
      <c r="X6" s="90"/>
      <c r="Y6" s="90"/>
      <c r="Z6" s="90"/>
      <c r="AA6" s="90" t="n">
        <v>0</v>
      </c>
      <c r="AB6" s="90" t="n">
        <v>2</v>
      </c>
      <c r="AC6" s="90" t="n">
        <v>2</v>
      </c>
      <c r="AD6" s="90" t="n">
        <v>4</v>
      </c>
      <c r="AE6" s="90" t="n">
        <v>3</v>
      </c>
      <c r="AF6" s="90" t="n">
        <v>2</v>
      </c>
      <c r="AG6" s="90" t="n">
        <f aca="false">AF6</f>
        <v>2</v>
      </c>
      <c r="AH6" s="91" t="s">
        <v>223</v>
      </c>
      <c r="AI6" s="84" t="s">
        <v>189</v>
      </c>
      <c r="AJ6" s="92" t="s">
        <v>224</v>
      </c>
      <c r="AK6" s="105" t="n">
        <f aca="false">AVERAGE(R6:S6)</f>
        <v>1.5</v>
      </c>
      <c r="AL6" s="106" t="n">
        <f aca="false">AVERAGE(V6,W6,AA6,AB6)</f>
        <v>1.5</v>
      </c>
      <c r="AM6" s="107" t="n">
        <f aca="false">IF(SUM(AC6:AG6)&lt;&gt;0,AVERAGE(AC6:AG6),0)</f>
        <v>2.6</v>
      </c>
      <c r="AN6" s="107" t="n">
        <f aca="false">SUM(AL6:AM6)</f>
        <v>4.1</v>
      </c>
      <c r="AO6" s="108" t="s">
        <v>225</v>
      </c>
      <c r="AP6" s="109" t="s">
        <v>226</v>
      </c>
      <c r="AQ6" s="108" t="s">
        <v>225</v>
      </c>
      <c r="AR6" s="92" t="str">
        <f aca="false">AO6</f>
        <v>FORT</v>
      </c>
      <c r="AS6" s="92"/>
    </row>
    <row r="7" customFormat="false" ht="15.8" hidden="false" customHeight="false" outlineLevel="0" collapsed="false">
      <c r="A7" s="86" t="n">
        <v>79306</v>
      </c>
      <c r="B7" s="86" t="s">
        <v>193</v>
      </c>
      <c r="C7" s="86" t="s">
        <v>193</v>
      </c>
      <c r="D7" s="87" t="s">
        <v>227</v>
      </c>
      <c r="E7" s="110" t="s">
        <v>228</v>
      </c>
      <c r="F7" s="86" t="s">
        <v>229</v>
      </c>
      <c r="G7" s="88" t="str">
        <f aca="false">IF(AB7&lt;&gt;"",IF(AB7=4,"très forte",IF(AB7=3,"forte",IF(AB7=2,"modérée",IF(AB7=1,"faible")))),"")</f>
        <v>modérée</v>
      </c>
      <c r="H7" s="88" t="s">
        <v>42</v>
      </c>
      <c r="I7" s="100" t="s">
        <v>205</v>
      </c>
      <c r="J7" s="84" t="s">
        <v>206</v>
      </c>
      <c r="K7" s="88" t="s">
        <v>30</v>
      </c>
      <c r="L7" s="88"/>
      <c r="M7" s="88"/>
      <c r="N7" s="88"/>
      <c r="O7" s="86"/>
      <c r="P7" s="86" t="s">
        <v>198</v>
      </c>
      <c r="Q7" s="86" t="s">
        <v>230</v>
      </c>
      <c r="R7" s="90" t="n">
        <v>3</v>
      </c>
      <c r="S7" s="90" t="n">
        <v>2</v>
      </c>
      <c r="T7" s="90" t="n">
        <v>3</v>
      </c>
      <c r="U7" s="90" t="n">
        <v>3</v>
      </c>
      <c r="V7" s="90" t="n">
        <f aca="false">AVERAGE(T7:U7)</f>
        <v>3</v>
      </c>
      <c r="W7" s="90" t="n">
        <v>0</v>
      </c>
      <c r="X7" s="90"/>
      <c r="Y7" s="90"/>
      <c r="Z7" s="90"/>
      <c r="AA7" s="90" t="n">
        <v>0</v>
      </c>
      <c r="AB7" s="90" t="n">
        <v>2</v>
      </c>
      <c r="AC7" s="90" t="n">
        <v>1</v>
      </c>
      <c r="AD7" s="90" t="n">
        <v>4</v>
      </c>
      <c r="AE7" s="90" t="n">
        <v>3</v>
      </c>
      <c r="AF7" s="90" t="n">
        <v>3</v>
      </c>
      <c r="AG7" s="90" t="n">
        <f aca="false">AF7</f>
        <v>3</v>
      </c>
      <c r="AH7" s="91"/>
      <c r="AI7" s="84" t="s">
        <v>189</v>
      </c>
      <c r="AJ7" s="92" t="s">
        <v>231</v>
      </c>
      <c r="AK7" s="111" t="n">
        <f aca="false">AVERAGE(R7:S7)</f>
        <v>2.5</v>
      </c>
      <c r="AL7" s="106" t="n">
        <f aca="false">AVERAGE(V7,W7,AA7,AB7)</f>
        <v>1.25</v>
      </c>
      <c r="AM7" s="95" t="n">
        <f aca="false">IF(SUM(AC7:AG7)&lt;&gt;0,AVERAGE(AC7:AG7),0)</f>
        <v>2.8</v>
      </c>
      <c r="AN7" s="107" t="n">
        <f aca="false">SUM(AL7:AM7)</f>
        <v>4.05</v>
      </c>
      <c r="AO7" s="108" t="s">
        <v>225</v>
      </c>
      <c r="AP7" s="97"/>
      <c r="AQ7" s="108" t="s">
        <v>225</v>
      </c>
      <c r="AR7" s="92" t="str">
        <f aca="false">AO7</f>
        <v>FORT</v>
      </c>
      <c r="AS7" s="92"/>
    </row>
    <row r="8" customFormat="false" ht="15.8" hidden="false" customHeight="false" outlineLevel="0" collapsed="false">
      <c r="A8" s="85" t="n">
        <v>60577</v>
      </c>
      <c r="B8" s="84" t="s">
        <v>193</v>
      </c>
      <c r="C8" s="84" t="s">
        <v>193</v>
      </c>
      <c r="D8" s="87" t="s">
        <v>232</v>
      </c>
      <c r="E8" s="87" t="s">
        <v>233</v>
      </c>
      <c r="F8" s="86" t="s">
        <v>234</v>
      </c>
      <c r="G8" s="88" t="str">
        <f aca="false">IF(AB8&lt;&gt;"",IF(AB8=4,"très forte",IF(AB8=3,"forte",IF(AB8=2,"modérée",IF(AB8=1,"faible")))),"")</f>
        <v>modérée</v>
      </c>
      <c r="H8" s="88" t="s">
        <v>42</v>
      </c>
      <c r="I8" s="100" t="s">
        <v>205</v>
      </c>
      <c r="J8" s="85" t="s">
        <v>23</v>
      </c>
      <c r="K8" s="88" t="s">
        <v>32</v>
      </c>
      <c r="L8" s="88"/>
      <c r="M8" s="88"/>
      <c r="N8" s="88"/>
      <c r="O8" s="86" t="s">
        <v>185</v>
      </c>
      <c r="P8" s="86" t="s">
        <v>186</v>
      </c>
      <c r="Q8" s="84" t="s">
        <v>207</v>
      </c>
      <c r="R8" s="90" t="n">
        <v>4</v>
      </c>
      <c r="S8" s="90" t="n">
        <v>4</v>
      </c>
      <c r="T8" s="90" t="n">
        <v>3</v>
      </c>
      <c r="U8" s="90" t="n">
        <v>4</v>
      </c>
      <c r="V8" s="90" t="n">
        <f aca="false">AVERAGE(T8:U8)</f>
        <v>3.5</v>
      </c>
      <c r="W8" s="90" t="n">
        <v>3</v>
      </c>
      <c r="X8" s="90"/>
      <c r="Y8" s="90"/>
      <c r="Z8" s="90"/>
      <c r="AA8" s="90" t="n">
        <v>4</v>
      </c>
      <c r="AB8" s="90" t="n">
        <v>2</v>
      </c>
      <c r="AC8" s="90" t="n">
        <v>1</v>
      </c>
      <c r="AD8" s="90" t="n">
        <v>0</v>
      </c>
      <c r="AE8" s="90" t="n">
        <v>3</v>
      </c>
      <c r="AF8" s="90" t="n">
        <v>0</v>
      </c>
      <c r="AG8" s="90" t="n">
        <f aca="false">AF8</f>
        <v>0</v>
      </c>
      <c r="AH8" s="91" t="s">
        <v>235</v>
      </c>
      <c r="AI8" s="84" t="s">
        <v>189</v>
      </c>
      <c r="AJ8" s="92" t="s">
        <v>236</v>
      </c>
      <c r="AK8" s="102" t="n">
        <f aca="false">AVERAGE(R8:S8)</f>
        <v>4</v>
      </c>
      <c r="AL8" s="95" t="n">
        <f aca="false">AVERAGE(V8,W8,AA8,AB8)</f>
        <v>3.125</v>
      </c>
      <c r="AM8" s="112" t="n">
        <f aca="false">IF(SUM(AC8:AG8)&lt;&gt;0,AVERAGE(AC8:AG8),0)</f>
        <v>0.8</v>
      </c>
      <c r="AN8" s="106" t="n">
        <f aca="false">SUM(AL8:AM8)</f>
        <v>3.925</v>
      </c>
      <c r="AO8" s="97" t="s">
        <v>226</v>
      </c>
      <c r="AP8" s="108" t="s">
        <v>225</v>
      </c>
      <c r="AQ8" s="108" t="s">
        <v>225</v>
      </c>
      <c r="AR8" s="92" t="s">
        <v>225</v>
      </c>
      <c r="AS8" s="92"/>
    </row>
    <row r="9" customFormat="false" ht="15.8" hidden="false" customHeight="false" outlineLevel="0" collapsed="false">
      <c r="A9" s="86" t="n">
        <v>60630</v>
      </c>
      <c r="B9" s="85" t="s">
        <v>193</v>
      </c>
      <c r="C9" s="86" t="s">
        <v>193</v>
      </c>
      <c r="D9" s="87" t="s">
        <v>237</v>
      </c>
      <c r="E9" s="87" t="s">
        <v>238</v>
      </c>
      <c r="F9" s="86" t="s">
        <v>239</v>
      </c>
      <c r="G9" s="88" t="str">
        <f aca="false">IF(AB9&lt;&gt;"",IF(AB9=4,"très forte",IF(AB9=3,"forte",IF(AB9=2,"modérée",IF(AB9=1,"faible")))),"")</f>
        <v>modérée</v>
      </c>
      <c r="H9" s="88" t="s">
        <v>42</v>
      </c>
      <c r="I9" s="89" t="s">
        <v>197</v>
      </c>
      <c r="J9" s="85" t="s">
        <v>23</v>
      </c>
      <c r="K9" s="88" t="s">
        <v>30</v>
      </c>
      <c r="L9" s="88"/>
      <c r="M9" s="88"/>
      <c r="N9" s="88"/>
      <c r="O9" s="86" t="s">
        <v>185</v>
      </c>
      <c r="P9" s="86" t="s">
        <v>186</v>
      </c>
      <c r="Q9" s="86" t="s">
        <v>187</v>
      </c>
      <c r="R9" s="90" t="n">
        <v>4</v>
      </c>
      <c r="S9" s="90" t="n">
        <v>3</v>
      </c>
      <c r="T9" s="90" t="n">
        <v>4</v>
      </c>
      <c r="U9" s="90" t="n">
        <v>4</v>
      </c>
      <c r="V9" s="90" t="n">
        <f aca="false">AVERAGE(T9:U9)</f>
        <v>4</v>
      </c>
      <c r="W9" s="90" t="n">
        <v>0</v>
      </c>
      <c r="X9" s="90"/>
      <c r="Y9" s="90"/>
      <c r="Z9" s="90"/>
      <c r="AA9" s="90" t="n">
        <v>4</v>
      </c>
      <c r="AB9" s="90" t="n">
        <v>2</v>
      </c>
      <c r="AC9" s="90" t="n">
        <v>1</v>
      </c>
      <c r="AD9" s="90" t="n">
        <v>2</v>
      </c>
      <c r="AE9" s="90" t="n">
        <v>3</v>
      </c>
      <c r="AF9" s="90" t="n">
        <v>0</v>
      </c>
      <c r="AG9" s="90" t="n">
        <f aca="false">AF9</f>
        <v>0</v>
      </c>
      <c r="AH9" s="91"/>
      <c r="AI9" s="84" t="s">
        <v>199</v>
      </c>
      <c r="AJ9" s="92" t="s">
        <v>240</v>
      </c>
      <c r="AK9" s="102" t="n">
        <f aca="false">AVERAGE(R9:S9)</f>
        <v>3.5</v>
      </c>
      <c r="AL9" s="107" t="n">
        <f aca="false">AVERAGE(V9,W9,AA9,AB9)</f>
        <v>2.5</v>
      </c>
      <c r="AM9" s="106" t="n">
        <f aca="false">IF(SUM(AC9:AG9)&lt;&gt;0,AVERAGE(AC9:AG9),0)</f>
        <v>1.2</v>
      </c>
      <c r="AN9" s="106" t="n">
        <f aca="false">SUM(AL9:AM9)</f>
        <v>3.7</v>
      </c>
      <c r="AO9" s="97" t="s">
        <v>226</v>
      </c>
      <c r="AP9" s="108" t="s">
        <v>225</v>
      </c>
      <c r="AQ9" s="108" t="s">
        <v>225</v>
      </c>
      <c r="AR9" s="92" t="s">
        <v>225</v>
      </c>
      <c r="AS9" s="84"/>
    </row>
    <row r="10" s="54" customFormat="true" ht="15.8" hidden="false" customHeight="false" outlineLevel="0" collapsed="false">
      <c r="A10" s="86" t="n">
        <v>61258</v>
      </c>
      <c r="B10" s="86" t="s">
        <v>193</v>
      </c>
      <c r="C10" s="86" t="s">
        <v>193</v>
      </c>
      <c r="D10" s="87" t="s">
        <v>241</v>
      </c>
      <c r="E10" s="87" t="s">
        <v>242</v>
      </c>
      <c r="F10" s="86" t="s">
        <v>243</v>
      </c>
      <c r="G10" s="88" t="str">
        <f aca="false">IF(AB10&lt;&gt;"",IF(AB10=4,"très forte",IF(AB10=3,"forte",IF(AB10=2,"modérée",IF(AB10=1,"faible")))),"")</f>
        <v>faible</v>
      </c>
      <c r="H10" s="88" t="s">
        <v>41</v>
      </c>
      <c r="I10" s="89" t="s">
        <v>21</v>
      </c>
      <c r="J10" s="85"/>
      <c r="K10" s="88" t="s">
        <v>31</v>
      </c>
      <c r="L10" s="88"/>
      <c r="M10" s="88"/>
      <c r="N10" s="88"/>
      <c r="O10" s="86"/>
      <c r="P10" s="86" t="s">
        <v>198</v>
      </c>
      <c r="Q10" s="86"/>
      <c r="R10" s="90" t="n">
        <v>3</v>
      </c>
      <c r="S10" s="90" t="n">
        <v>0</v>
      </c>
      <c r="T10" s="90" t="n">
        <v>1</v>
      </c>
      <c r="U10" s="90" t="n">
        <v>0</v>
      </c>
      <c r="V10" s="90" t="n">
        <f aca="false">AVERAGE(T10:U10)</f>
        <v>0.5</v>
      </c>
      <c r="W10" s="90" t="n">
        <v>2</v>
      </c>
      <c r="X10" s="90"/>
      <c r="Y10" s="90"/>
      <c r="Z10" s="90"/>
      <c r="AA10" s="90" t="n">
        <v>0</v>
      </c>
      <c r="AB10" s="90" t="n">
        <v>1</v>
      </c>
      <c r="AC10" s="90" t="n">
        <v>3</v>
      </c>
      <c r="AD10" s="90" t="n">
        <v>2</v>
      </c>
      <c r="AE10" s="90" t="n">
        <v>3</v>
      </c>
      <c r="AF10" s="90" t="n">
        <v>3</v>
      </c>
      <c r="AG10" s="90" t="n">
        <f aca="false">AF10</f>
        <v>3</v>
      </c>
      <c r="AH10" s="91"/>
      <c r="AI10" s="84" t="s">
        <v>189</v>
      </c>
      <c r="AJ10" s="92" t="s">
        <v>244</v>
      </c>
      <c r="AK10" s="105" t="n">
        <f aca="false">AVERAGE(R10:S10)</f>
        <v>1.5</v>
      </c>
      <c r="AL10" s="112" t="n">
        <f aca="false">AVERAGE(V10,W10,AA10,AB10)</f>
        <v>0.875</v>
      </c>
      <c r="AM10" s="95" t="n">
        <f aca="false">IF(SUM(AC10:AG10)&lt;&gt;0,AVERAGE(AC10:AG10),0)</f>
        <v>2.8</v>
      </c>
      <c r="AN10" s="106" t="n">
        <f aca="false">SUM(AL10:AM10)</f>
        <v>3.675</v>
      </c>
      <c r="AO10" s="113" t="s">
        <v>226</v>
      </c>
      <c r="AP10" s="109"/>
      <c r="AQ10" s="113" t="s">
        <v>226</v>
      </c>
      <c r="AR10" s="84" t="str">
        <f aca="false">AO10</f>
        <v>MODE</v>
      </c>
      <c r="AS10" s="92"/>
      <c r="AMF10" s="62"/>
      <c r="AMG10" s="62"/>
      <c r="AMH10" s="62"/>
      <c r="AMI10" s="62"/>
      <c r="AMJ10" s="62"/>
    </row>
    <row r="11" customFormat="false" ht="15.8" hidden="false" customHeight="false" outlineLevel="0" collapsed="false">
      <c r="A11" s="86" t="n">
        <v>61636</v>
      </c>
      <c r="B11" s="86" t="s">
        <v>193</v>
      </c>
      <c r="C11" s="86" t="s">
        <v>193</v>
      </c>
      <c r="D11" s="87" t="s">
        <v>245</v>
      </c>
      <c r="E11" s="87" t="s">
        <v>246</v>
      </c>
      <c r="F11" s="86" t="s">
        <v>247</v>
      </c>
      <c r="G11" s="88" t="str">
        <f aca="false">IF(AB11&lt;&gt;"",IF(AB11=4,"très forte",IF(AB11=3,"forte",IF(AB11=2,"modérée",IF(AB11=1,"faible")))),"")</f>
        <v>faible</v>
      </c>
      <c r="H11" s="88" t="s">
        <v>41</v>
      </c>
      <c r="I11" s="89" t="s">
        <v>21</v>
      </c>
      <c r="J11" s="85" t="s">
        <v>23</v>
      </c>
      <c r="K11" s="88" t="s">
        <v>30</v>
      </c>
      <c r="L11" s="88"/>
      <c r="M11" s="88"/>
      <c r="N11" s="88"/>
      <c r="O11" s="86"/>
      <c r="P11" s="86" t="s">
        <v>198</v>
      </c>
      <c r="Q11" s="86" t="s">
        <v>230</v>
      </c>
      <c r="R11" s="90" t="n">
        <v>3</v>
      </c>
      <c r="S11" s="90" t="n">
        <v>2</v>
      </c>
      <c r="T11" s="90" t="n">
        <v>1</v>
      </c>
      <c r="U11" s="90" t="n">
        <v>4</v>
      </c>
      <c r="V11" s="90" t="n">
        <f aca="false">AVERAGE(T11:U11)</f>
        <v>2.5</v>
      </c>
      <c r="W11" s="90" t="n">
        <v>0</v>
      </c>
      <c r="X11" s="90"/>
      <c r="Y11" s="90"/>
      <c r="Z11" s="90"/>
      <c r="AA11" s="90" t="n">
        <v>0</v>
      </c>
      <c r="AB11" s="90" t="n">
        <v>1</v>
      </c>
      <c r="AC11" s="90" t="n">
        <v>2</v>
      </c>
      <c r="AD11" s="90" t="n">
        <v>2</v>
      </c>
      <c r="AE11" s="90" t="n">
        <v>3</v>
      </c>
      <c r="AF11" s="90" t="n">
        <v>3</v>
      </c>
      <c r="AG11" s="90" t="n">
        <v>3</v>
      </c>
      <c r="AH11" s="91"/>
      <c r="AI11" s="84" t="s">
        <v>189</v>
      </c>
      <c r="AJ11" s="92" t="s">
        <v>248</v>
      </c>
      <c r="AK11" s="111" t="n">
        <f aca="false">AVERAGE(R11:S11)</f>
        <v>2.5</v>
      </c>
      <c r="AL11" s="112" t="n">
        <f aca="false">AVERAGE(V11,W11,AA11,AB11)</f>
        <v>0.875</v>
      </c>
      <c r="AM11" s="107" t="n">
        <f aca="false">IF(SUM(AC11:AG11)&lt;&gt;0,AVERAGE(AC11:AG11),0)</f>
        <v>2.6</v>
      </c>
      <c r="AN11" s="106" t="n">
        <f aca="false">SUM(AL11:AM11)</f>
        <v>3.475</v>
      </c>
      <c r="AO11" s="113" t="s">
        <v>226</v>
      </c>
      <c r="AP11" s="109"/>
      <c r="AQ11" s="113" t="s">
        <v>226</v>
      </c>
      <c r="AR11" s="92" t="str">
        <f aca="false">AO11</f>
        <v>MODE</v>
      </c>
      <c r="AS11" s="92"/>
    </row>
    <row r="12" customFormat="false" ht="15.8" hidden="false" customHeight="false" outlineLevel="0" collapsed="false">
      <c r="A12" s="86" t="n">
        <v>61128</v>
      </c>
      <c r="B12" s="86" t="s">
        <v>193</v>
      </c>
      <c r="C12" s="86" t="s">
        <v>193</v>
      </c>
      <c r="D12" s="89" t="s">
        <v>249</v>
      </c>
      <c r="E12" s="89" t="s">
        <v>250</v>
      </c>
      <c r="F12" s="86" t="s">
        <v>251</v>
      </c>
      <c r="G12" s="88" t="str">
        <f aca="false">IF(AB12&lt;&gt;"",IF(AB12=4,"très forte",IF(AB12=3,"forte",IF(AB12=2,"modérée",IF(AB12=1,"faible")))),"")</f>
        <v>très forte</v>
      </c>
      <c r="H12" s="88" t="s">
        <v>44</v>
      </c>
      <c r="I12" s="89" t="s">
        <v>197</v>
      </c>
      <c r="J12" s="84" t="s">
        <v>206</v>
      </c>
      <c r="K12" s="88" t="s">
        <v>30</v>
      </c>
      <c r="L12" s="88"/>
      <c r="M12" s="88"/>
      <c r="N12" s="88"/>
      <c r="O12" s="86"/>
      <c r="P12" s="86"/>
      <c r="Q12" s="86"/>
      <c r="R12" s="90" t="n">
        <v>0</v>
      </c>
      <c r="S12" s="90" t="n">
        <v>0</v>
      </c>
      <c r="T12" s="90" t="n">
        <v>4</v>
      </c>
      <c r="U12" s="90" t="n">
        <v>3</v>
      </c>
      <c r="V12" s="90" t="n">
        <f aca="false">AVERAGE(T12:U12)</f>
        <v>3.5</v>
      </c>
      <c r="W12" s="90" t="n">
        <v>0</v>
      </c>
      <c r="X12" s="90"/>
      <c r="Y12" s="90"/>
      <c r="Z12" s="90"/>
      <c r="AA12" s="90" t="n">
        <v>0</v>
      </c>
      <c r="AB12" s="90" t="n">
        <v>4</v>
      </c>
      <c r="AC12" s="90" t="n">
        <v>3</v>
      </c>
      <c r="AD12" s="90" t="n">
        <v>2</v>
      </c>
      <c r="AE12" s="90" t="n">
        <v>2</v>
      </c>
      <c r="AF12" s="90" t="n">
        <v>0</v>
      </c>
      <c r="AG12" s="90" t="n">
        <f aca="false">AF12</f>
        <v>0</v>
      </c>
      <c r="AH12" s="91"/>
      <c r="AI12" s="84" t="s">
        <v>252</v>
      </c>
      <c r="AJ12" s="92" t="s">
        <v>253</v>
      </c>
      <c r="AK12" s="114" t="n">
        <f aca="false">AVERAGE(R12:S12)</f>
        <v>0</v>
      </c>
      <c r="AL12" s="106" t="n">
        <f aca="false">AVERAGE(V12,W12,AA12,AB12)</f>
        <v>1.875</v>
      </c>
      <c r="AM12" s="106" t="n">
        <f aca="false">IF(SUM(AC12:AG12)&lt;&gt;0,AVERAGE(AC12:AG12),0)</f>
        <v>1.4</v>
      </c>
      <c r="AN12" s="106" t="n">
        <f aca="false">SUM(AL12:AM12)</f>
        <v>3.275</v>
      </c>
      <c r="AO12" s="113" t="s">
        <v>226</v>
      </c>
      <c r="AP12" s="109"/>
      <c r="AQ12" s="113" t="s">
        <v>226</v>
      </c>
      <c r="AR12" s="92" t="str">
        <f aca="false">AO12</f>
        <v>MODE</v>
      </c>
      <c r="AS12" s="92"/>
    </row>
    <row r="13" customFormat="false" ht="15.8" hidden="false" customHeight="false" outlineLevel="0" collapsed="false">
      <c r="A13" s="85" t="s">
        <v>254</v>
      </c>
      <c r="B13" s="86" t="s">
        <v>193</v>
      </c>
      <c r="C13" s="84" t="s">
        <v>193</v>
      </c>
      <c r="D13" s="89" t="s">
        <v>255</v>
      </c>
      <c r="E13" s="89" t="s">
        <v>256</v>
      </c>
      <c r="F13" s="86" t="s">
        <v>257</v>
      </c>
      <c r="G13" s="88" t="str">
        <f aca="false">IF(AB13&lt;&gt;"",IF(AB13=4,"très forte",IF(AB13=3,"forte",IF(AB13=2,"modérée",IF(AB13=1,"faible")))),"")</f>
        <v>forte</v>
      </c>
      <c r="H13" s="88" t="s">
        <v>43</v>
      </c>
      <c r="I13" s="89"/>
      <c r="J13" s="85" t="s">
        <v>23</v>
      </c>
      <c r="K13" s="88" t="s">
        <v>30</v>
      </c>
      <c r="L13" s="88"/>
      <c r="M13" s="88"/>
      <c r="N13" s="88"/>
      <c r="O13" s="86"/>
      <c r="P13" s="86"/>
      <c r="Q13" s="86"/>
      <c r="R13" s="90" t="n">
        <v>0</v>
      </c>
      <c r="S13" s="90" t="n">
        <v>0</v>
      </c>
      <c r="T13" s="90" t="n">
        <v>0</v>
      </c>
      <c r="U13" s="90" t="n">
        <v>4</v>
      </c>
      <c r="V13" s="90" t="n">
        <f aca="false">AVERAGE(T13:U13)</f>
        <v>2</v>
      </c>
      <c r="W13" s="90" t="n">
        <v>0</v>
      </c>
      <c r="X13" s="90"/>
      <c r="Y13" s="90"/>
      <c r="Z13" s="90"/>
      <c r="AA13" s="90" t="n">
        <v>0</v>
      </c>
      <c r="AB13" s="90" t="n">
        <v>3</v>
      </c>
      <c r="AC13" s="90" t="n">
        <v>2</v>
      </c>
      <c r="AD13" s="90" t="n">
        <v>2</v>
      </c>
      <c r="AE13" s="90" t="n">
        <v>2</v>
      </c>
      <c r="AF13" s="90"/>
      <c r="AG13" s="90"/>
      <c r="AH13" s="91"/>
      <c r="AI13" s="84" t="s">
        <v>217</v>
      </c>
      <c r="AJ13" s="92" t="s">
        <v>258</v>
      </c>
      <c r="AK13" s="114" t="n">
        <f aca="false">AVERAGE(R13:S13)</f>
        <v>0</v>
      </c>
      <c r="AL13" s="106" t="n">
        <f aca="false">AVERAGE(V13,W13,AA13,AB13)</f>
        <v>1.25</v>
      </c>
      <c r="AM13" s="107" t="n">
        <f aca="false">IF(SUM(AC13:AG13)&lt;&gt;0,AVERAGE(AC13:AG13),0)</f>
        <v>2</v>
      </c>
      <c r="AN13" s="106" t="n">
        <f aca="false">SUM(AL13:AM13)</f>
        <v>3.25</v>
      </c>
      <c r="AO13" s="113" t="s">
        <v>226</v>
      </c>
      <c r="AP13" s="109"/>
      <c r="AQ13" s="113" t="s">
        <v>226</v>
      </c>
      <c r="AR13" s="92" t="str">
        <f aca="false">AO13</f>
        <v>MODE</v>
      </c>
      <c r="AS13" s="92"/>
    </row>
    <row r="14" customFormat="false" ht="15.8" hidden="false" customHeight="false" outlineLevel="0" collapsed="false">
      <c r="A14" s="86" t="n">
        <v>61212</v>
      </c>
      <c r="B14" s="86" t="s">
        <v>193</v>
      </c>
      <c r="C14" s="86" t="s">
        <v>193</v>
      </c>
      <c r="D14" s="87" t="s">
        <v>259</v>
      </c>
      <c r="E14" s="87" t="s">
        <v>260</v>
      </c>
      <c r="F14" s="86" t="s">
        <v>261</v>
      </c>
      <c r="G14" s="88" t="str">
        <f aca="false">IF(AB14&lt;&gt;"",IF(AB14=4,"très forte",IF(AB14=3,"forte",IF(AB14=2,"modérée",IF(AB14=1,"faible")))),"")</f>
        <v>modérée</v>
      </c>
      <c r="H14" s="88" t="s">
        <v>42</v>
      </c>
      <c r="I14" s="89" t="s">
        <v>197</v>
      </c>
      <c r="J14" s="84" t="s">
        <v>206</v>
      </c>
      <c r="K14" s="88" t="s">
        <v>30</v>
      </c>
      <c r="L14" s="88"/>
      <c r="M14" s="88"/>
      <c r="N14" s="88"/>
      <c r="O14" s="86"/>
      <c r="P14" s="86" t="s">
        <v>198</v>
      </c>
      <c r="Q14" s="86" t="s">
        <v>187</v>
      </c>
      <c r="R14" s="90" t="n">
        <v>3</v>
      </c>
      <c r="S14" s="90" t="n">
        <v>3</v>
      </c>
      <c r="T14" s="90" t="n">
        <v>4</v>
      </c>
      <c r="U14" s="90" t="n">
        <v>3</v>
      </c>
      <c r="V14" s="90" t="n">
        <f aca="false">AVERAGE(T14:U14)</f>
        <v>3.5</v>
      </c>
      <c r="W14" s="90" t="n">
        <v>0</v>
      </c>
      <c r="X14" s="90"/>
      <c r="Y14" s="90"/>
      <c r="Z14" s="90"/>
      <c r="AA14" s="90" t="n">
        <v>0</v>
      </c>
      <c r="AB14" s="90" t="n">
        <v>2</v>
      </c>
      <c r="AC14" s="90" t="n">
        <v>2</v>
      </c>
      <c r="AD14" s="90" t="n">
        <v>2</v>
      </c>
      <c r="AE14" s="90" t="n">
        <v>3</v>
      </c>
      <c r="AF14" s="90" t="n">
        <v>1</v>
      </c>
      <c r="AG14" s="90" t="n">
        <f aca="false">AF14</f>
        <v>1</v>
      </c>
      <c r="AH14" s="91"/>
      <c r="AI14" s="84" t="s">
        <v>189</v>
      </c>
      <c r="AJ14" s="92" t="s">
        <v>262</v>
      </c>
      <c r="AK14" s="93" t="n">
        <f aca="false">AVERAGE(R14:S14)</f>
        <v>3</v>
      </c>
      <c r="AL14" s="106" t="n">
        <f aca="false">AVERAGE(V14,W14,AA14,AB14)</f>
        <v>1.375</v>
      </c>
      <c r="AM14" s="106" t="n">
        <f aca="false">IF(SUM(AC14:AG14)&lt;&gt;0,AVERAGE(AC14:AG14),0)</f>
        <v>1.8</v>
      </c>
      <c r="AN14" s="106" t="n">
        <f aca="false">SUM(AL14:AM14)</f>
        <v>3.175</v>
      </c>
      <c r="AO14" s="113" t="s">
        <v>226</v>
      </c>
      <c r="AP14" s="97"/>
      <c r="AQ14" s="113" t="s">
        <v>226</v>
      </c>
      <c r="AR14" s="92" t="str">
        <f aca="false">AO14</f>
        <v>MODE</v>
      </c>
      <c r="AS14" s="92"/>
    </row>
    <row r="15" customFormat="false" ht="15.8" hidden="false" customHeight="false" outlineLevel="0" collapsed="false">
      <c r="A15" s="86" t="s">
        <v>263</v>
      </c>
      <c r="B15" s="86" t="s">
        <v>193</v>
      </c>
      <c r="C15" s="86" t="s">
        <v>193</v>
      </c>
      <c r="D15" s="89" t="s">
        <v>264</v>
      </c>
      <c r="E15" s="89" t="s">
        <v>265</v>
      </c>
      <c r="F15" s="86" t="s">
        <v>266</v>
      </c>
      <c r="G15" s="88" t="str">
        <f aca="false">IF(AB15&lt;&gt;"",IF(AB15=4,"très forte",IF(AB15=3,"forte",IF(AB15=2,"modérée",IF(AB15=1,"faible")))),"")</f>
        <v>très forte</v>
      </c>
      <c r="H15" s="88" t="s">
        <v>44</v>
      </c>
      <c r="I15" s="89"/>
      <c r="J15" s="85" t="s">
        <v>23</v>
      </c>
      <c r="K15" s="88" t="s">
        <v>30</v>
      </c>
      <c r="L15" s="88"/>
      <c r="M15" s="88"/>
      <c r="N15" s="88"/>
      <c r="O15" s="86"/>
      <c r="P15" s="86"/>
      <c r="Q15" s="86"/>
      <c r="R15" s="90" t="n">
        <v>0</v>
      </c>
      <c r="S15" s="90" t="n">
        <v>0</v>
      </c>
      <c r="T15" s="90" t="n">
        <v>0</v>
      </c>
      <c r="U15" s="90" t="n">
        <v>4</v>
      </c>
      <c r="V15" s="90" t="n">
        <f aca="false">AVERAGE(T15:U15)</f>
        <v>2</v>
      </c>
      <c r="W15" s="90" t="n">
        <v>0</v>
      </c>
      <c r="X15" s="90"/>
      <c r="Y15" s="90"/>
      <c r="Z15" s="90"/>
      <c r="AA15" s="90" t="n">
        <v>0</v>
      </c>
      <c r="AB15" s="90" t="n">
        <v>4</v>
      </c>
      <c r="AC15" s="90" t="n">
        <v>3</v>
      </c>
      <c r="AD15" s="90" t="n">
        <v>2</v>
      </c>
      <c r="AE15" s="90" t="n">
        <v>1</v>
      </c>
      <c r="AF15" s="90" t="n">
        <v>1</v>
      </c>
      <c r="AG15" s="90" t="n">
        <v>1</v>
      </c>
      <c r="AH15" s="91"/>
      <c r="AI15" s="84" t="s">
        <v>217</v>
      </c>
      <c r="AJ15" s="92" t="s">
        <v>267</v>
      </c>
      <c r="AK15" s="114" t="n">
        <f aca="false">AVERAGE(R15:S15)</f>
        <v>0</v>
      </c>
      <c r="AL15" s="106" t="n">
        <f aca="false">AVERAGE(V15,W15,AA15,AB15)</f>
        <v>1.5</v>
      </c>
      <c r="AM15" s="106" t="n">
        <f aca="false">IF(SUM(AC15:AG15)&lt;&gt;0,AVERAGE(AC15:AG15),0)</f>
        <v>1.6</v>
      </c>
      <c r="AN15" s="106" t="n">
        <f aca="false">SUM(AL15:AM15)</f>
        <v>3.1</v>
      </c>
      <c r="AO15" s="113" t="s">
        <v>226</v>
      </c>
      <c r="AP15" s="97"/>
      <c r="AQ15" s="113" t="s">
        <v>226</v>
      </c>
      <c r="AR15" s="92" t="str">
        <f aca="false">AO15</f>
        <v>MODE</v>
      </c>
      <c r="AS15" s="92"/>
    </row>
    <row r="16" customFormat="false" ht="15.8" hidden="false" customHeight="false" outlineLevel="0" collapsed="false">
      <c r="A16" s="86" t="s">
        <v>268</v>
      </c>
      <c r="B16" s="86" t="s">
        <v>193</v>
      </c>
      <c r="C16" s="86" t="s">
        <v>193</v>
      </c>
      <c r="D16" s="89" t="s">
        <v>269</v>
      </c>
      <c r="E16" s="89" t="s">
        <v>270</v>
      </c>
      <c r="F16" s="86" t="s">
        <v>271</v>
      </c>
      <c r="G16" s="88" t="str">
        <f aca="false">IF(AB16&lt;&gt;"",IF(AB16=4,"très forte",IF(AB16=3,"forte",IF(AB16=2,"modérée",IF(AB16=1,"faible")))),"")</f>
        <v>forte</v>
      </c>
      <c r="H16" s="88" t="s">
        <v>43</v>
      </c>
      <c r="I16" s="89"/>
      <c r="J16" s="85" t="s">
        <v>23</v>
      </c>
      <c r="K16" s="88" t="s">
        <v>30</v>
      </c>
      <c r="L16" s="88"/>
      <c r="M16" s="88"/>
      <c r="N16" s="88"/>
      <c r="O16" s="86"/>
      <c r="P16" s="86"/>
      <c r="Q16" s="86"/>
      <c r="R16" s="90" t="n">
        <v>0</v>
      </c>
      <c r="S16" s="90" t="n">
        <v>0</v>
      </c>
      <c r="T16" s="90" t="n">
        <v>0</v>
      </c>
      <c r="U16" s="90" t="n">
        <v>4</v>
      </c>
      <c r="V16" s="90" t="n">
        <f aca="false">AVERAGE(T16:U16)</f>
        <v>2</v>
      </c>
      <c r="W16" s="90" t="n">
        <v>0</v>
      </c>
      <c r="X16" s="90"/>
      <c r="Y16" s="90"/>
      <c r="Z16" s="90"/>
      <c r="AA16" s="90" t="n">
        <v>0</v>
      </c>
      <c r="AB16" s="90" t="n">
        <v>3</v>
      </c>
      <c r="AC16" s="90" t="n">
        <v>3</v>
      </c>
      <c r="AD16" s="90" t="n">
        <v>2</v>
      </c>
      <c r="AE16" s="90" t="n">
        <v>1</v>
      </c>
      <c r="AF16" s="90" t="n">
        <v>1</v>
      </c>
      <c r="AG16" s="90" t="n">
        <v>1</v>
      </c>
      <c r="AH16" s="91"/>
      <c r="AI16" s="84" t="s">
        <v>217</v>
      </c>
      <c r="AJ16" s="92" t="s">
        <v>272</v>
      </c>
      <c r="AK16" s="114" t="n">
        <f aca="false">AVERAGE(R16:S16)</f>
        <v>0</v>
      </c>
      <c r="AL16" s="106" t="n">
        <f aca="false">AVERAGE(V16,W16,AA16,AB16)</f>
        <v>1.25</v>
      </c>
      <c r="AM16" s="106" t="n">
        <f aca="false">IF(SUM(AC16:AG16)&lt;&gt;0,AVERAGE(AC16:AG16),0)</f>
        <v>1.6</v>
      </c>
      <c r="AN16" s="106" t="n">
        <f aca="false">SUM(AL16:AM16)</f>
        <v>2.85</v>
      </c>
      <c r="AO16" s="113" t="s">
        <v>226</v>
      </c>
      <c r="AP16" s="97"/>
      <c r="AQ16" s="113" t="s">
        <v>226</v>
      </c>
      <c r="AR16" s="92" t="str">
        <f aca="false">AO16</f>
        <v>MODE</v>
      </c>
      <c r="AS16" s="92"/>
    </row>
    <row r="17" customFormat="false" ht="15.8" hidden="false" customHeight="false" outlineLevel="0" collapsed="false">
      <c r="A17" s="86" t="n">
        <v>61283</v>
      </c>
      <c r="B17" s="85" t="s">
        <v>193</v>
      </c>
      <c r="C17" s="86" t="s">
        <v>193</v>
      </c>
      <c r="D17" s="89" t="s">
        <v>273</v>
      </c>
      <c r="E17" s="89" t="s">
        <v>274</v>
      </c>
      <c r="F17" s="86" t="s">
        <v>275</v>
      </c>
      <c r="G17" s="88" t="str">
        <f aca="false">IF(AB17&lt;&gt;"",IF(AB17=4,"très forte",IF(AB17=3,"forte",IF(AB17=2,"modérée",IF(AB17=1,"faible")))),"")</f>
        <v>modérée</v>
      </c>
      <c r="H17" s="88" t="s">
        <v>42</v>
      </c>
      <c r="I17" s="89" t="s">
        <v>21</v>
      </c>
      <c r="J17" s="84" t="s">
        <v>206</v>
      </c>
      <c r="K17" s="88" t="s">
        <v>30</v>
      </c>
      <c r="L17" s="88"/>
      <c r="M17" s="88"/>
      <c r="N17" s="88"/>
      <c r="O17" s="86"/>
      <c r="P17" s="86"/>
      <c r="Q17" s="86"/>
      <c r="R17" s="90" t="n">
        <v>0</v>
      </c>
      <c r="S17" s="90" t="n">
        <v>0</v>
      </c>
      <c r="T17" s="90" t="n">
        <v>1</v>
      </c>
      <c r="U17" s="90" t="n">
        <v>3</v>
      </c>
      <c r="V17" s="90" t="n">
        <f aca="false">AVERAGE(T17:U17)</f>
        <v>2</v>
      </c>
      <c r="W17" s="90" t="n">
        <v>0</v>
      </c>
      <c r="X17" s="90"/>
      <c r="Y17" s="90"/>
      <c r="Z17" s="90"/>
      <c r="AA17" s="90" t="n">
        <v>0</v>
      </c>
      <c r="AB17" s="90" t="n">
        <v>2</v>
      </c>
      <c r="AC17" s="90" t="n">
        <v>2</v>
      </c>
      <c r="AD17" s="90" t="n">
        <v>2</v>
      </c>
      <c r="AE17" s="90" t="n">
        <v>3</v>
      </c>
      <c r="AF17" s="90" t="n">
        <v>1</v>
      </c>
      <c r="AG17" s="90" t="n">
        <f aca="false">AF17</f>
        <v>1</v>
      </c>
      <c r="AH17" s="91"/>
      <c r="AI17" s="84" t="s">
        <v>189</v>
      </c>
      <c r="AJ17" s="92" t="s">
        <v>276</v>
      </c>
      <c r="AK17" s="114" t="n">
        <f aca="false">AVERAGE(R17:S17)</f>
        <v>0</v>
      </c>
      <c r="AL17" s="106" t="n">
        <f aca="false">AVERAGE(V17,W17,AA17,AB17)</f>
        <v>1</v>
      </c>
      <c r="AM17" s="106" t="n">
        <f aca="false">IF(SUM(AC17:AG17)&lt;&gt;0,AVERAGE(AC17:AG17),0)</f>
        <v>1.8</v>
      </c>
      <c r="AN17" s="106" t="n">
        <f aca="false">SUM(AL17:AM17)</f>
        <v>2.8</v>
      </c>
      <c r="AO17" s="113" t="s">
        <v>226</v>
      </c>
      <c r="AP17" s="97"/>
      <c r="AQ17" s="113" t="s">
        <v>226</v>
      </c>
      <c r="AR17" s="92" t="str">
        <f aca="false">AO17</f>
        <v>MODE</v>
      </c>
      <c r="AS17" s="92"/>
    </row>
    <row r="18" customFormat="false" ht="15.8" hidden="false" customHeight="false" outlineLevel="0" collapsed="false">
      <c r="A18" s="86" t="n">
        <v>60187</v>
      </c>
      <c r="B18" s="84" t="s">
        <v>193</v>
      </c>
      <c r="C18" s="86" t="s">
        <v>193</v>
      </c>
      <c r="D18" s="89" t="s">
        <v>277</v>
      </c>
      <c r="E18" s="89" t="s">
        <v>278</v>
      </c>
      <c r="F18" s="86" t="s">
        <v>279</v>
      </c>
      <c r="G18" s="88" t="str">
        <f aca="false">IF(AB18&lt;&gt;"",IF(AB18=4,"très forte",IF(AB18=3,"forte",IF(AB18=2,"modérée",IF(AB18=1,"faible")))),"")</f>
        <v>modérée</v>
      </c>
      <c r="H18" s="88" t="s">
        <v>42</v>
      </c>
      <c r="I18" s="89"/>
      <c r="J18" s="85"/>
      <c r="K18" s="88" t="s">
        <v>31</v>
      </c>
      <c r="L18" s="88"/>
      <c r="M18" s="88"/>
      <c r="N18" s="88"/>
      <c r="O18" s="86"/>
      <c r="P18" s="86"/>
      <c r="Q18" s="86"/>
      <c r="R18" s="90" t="n">
        <v>0</v>
      </c>
      <c r="S18" s="90" t="n">
        <v>0</v>
      </c>
      <c r="T18" s="90" t="n">
        <v>0</v>
      </c>
      <c r="U18" s="90" t="n">
        <v>0</v>
      </c>
      <c r="V18" s="90" t="n">
        <f aca="false">AVERAGE(T18:U18)</f>
        <v>0</v>
      </c>
      <c r="W18" s="90" t="n">
        <v>2</v>
      </c>
      <c r="X18" s="90"/>
      <c r="Y18" s="90"/>
      <c r="Z18" s="90"/>
      <c r="AA18" s="90" t="n">
        <v>0</v>
      </c>
      <c r="AB18" s="90" t="n">
        <v>2</v>
      </c>
      <c r="AC18" s="90" t="n">
        <v>1</v>
      </c>
      <c r="AD18" s="90" t="n">
        <v>2</v>
      </c>
      <c r="AE18" s="90" t="n">
        <v>2</v>
      </c>
      <c r="AF18" s="90" t="n">
        <v>2</v>
      </c>
      <c r="AG18" s="90" t="n">
        <v>2</v>
      </c>
      <c r="AH18" s="91"/>
      <c r="AI18" s="84" t="s">
        <v>189</v>
      </c>
      <c r="AJ18" s="92" t="s">
        <v>280</v>
      </c>
      <c r="AK18" s="114" t="n">
        <f aca="false">AVERAGE(R18:S18)</f>
        <v>0</v>
      </c>
      <c r="AL18" s="106" t="n">
        <f aca="false">AVERAGE(V18,W18,AA18,AB18)</f>
        <v>1</v>
      </c>
      <c r="AM18" s="106" t="n">
        <f aca="false">IF(SUM(AC18:AG18)&lt;&gt;0,AVERAGE(AC18:AG18),0)</f>
        <v>1.8</v>
      </c>
      <c r="AN18" s="106" t="n">
        <f aca="false">SUM(AL18:AM18)</f>
        <v>2.8</v>
      </c>
      <c r="AO18" s="113" t="s">
        <v>226</v>
      </c>
      <c r="AP18" s="109"/>
      <c r="AQ18" s="113" t="s">
        <v>226</v>
      </c>
      <c r="AR18" s="92" t="str">
        <f aca="false">AO18</f>
        <v>MODE</v>
      </c>
      <c r="AS18" s="92"/>
    </row>
    <row r="19" customFormat="false" ht="15.8" hidden="false" customHeight="false" outlineLevel="0" collapsed="false">
      <c r="A19" s="86" t="s">
        <v>281</v>
      </c>
      <c r="B19" s="86" t="s">
        <v>193</v>
      </c>
      <c r="C19" s="84" t="s">
        <v>193</v>
      </c>
      <c r="D19" s="89" t="s">
        <v>282</v>
      </c>
      <c r="E19" s="89" t="s">
        <v>283</v>
      </c>
      <c r="F19" s="86" t="s">
        <v>284</v>
      </c>
      <c r="G19" s="88" t="str">
        <f aca="false">IF(AB19&lt;&gt;"",IF(AB19=4,"très forte",IF(AB19=3,"forte",IF(AB19=2,"modérée",IF(AB19=1,"faible")))),"")</f>
        <v>modérée</v>
      </c>
      <c r="H19" s="88" t="s">
        <v>42</v>
      </c>
      <c r="I19" s="89"/>
      <c r="J19" s="84" t="s">
        <v>206</v>
      </c>
      <c r="K19" s="88" t="s">
        <v>31</v>
      </c>
      <c r="L19" s="88"/>
      <c r="M19" s="88"/>
      <c r="N19" s="88"/>
      <c r="O19" s="86"/>
      <c r="P19" s="86"/>
      <c r="Q19" s="86"/>
      <c r="R19" s="90" t="n">
        <v>0</v>
      </c>
      <c r="S19" s="90" t="n">
        <v>0</v>
      </c>
      <c r="T19" s="90" t="n">
        <v>0</v>
      </c>
      <c r="U19" s="90" t="n">
        <v>3</v>
      </c>
      <c r="V19" s="90" t="n">
        <f aca="false">AVERAGE(T19:U19)</f>
        <v>1.5</v>
      </c>
      <c r="W19" s="90" t="n">
        <v>2</v>
      </c>
      <c r="X19" s="90"/>
      <c r="Y19" s="90"/>
      <c r="Z19" s="90"/>
      <c r="AA19" s="90" t="n">
        <v>0</v>
      </c>
      <c r="AB19" s="90" t="n">
        <v>2</v>
      </c>
      <c r="AC19" s="90" t="n">
        <v>2</v>
      </c>
      <c r="AD19" s="90" t="n">
        <v>2</v>
      </c>
      <c r="AE19" s="90" t="n">
        <v>1</v>
      </c>
      <c r="AF19" s="90" t="n">
        <v>1</v>
      </c>
      <c r="AG19" s="90" t="n">
        <v>1</v>
      </c>
      <c r="AH19" s="91"/>
      <c r="AI19" s="84" t="s">
        <v>217</v>
      </c>
      <c r="AJ19" s="92" t="s">
        <v>285</v>
      </c>
      <c r="AK19" s="114" t="n">
        <f aca="false">AVERAGE(R19:S19)</f>
        <v>0</v>
      </c>
      <c r="AL19" s="106" t="n">
        <f aca="false">AVERAGE(V19,W19,AA19,AB19)</f>
        <v>1.375</v>
      </c>
      <c r="AM19" s="106" t="n">
        <f aca="false">IF(SUM(AC19:AG19)&lt;&gt;0,AVERAGE(AC19:AG19),0)</f>
        <v>1.4</v>
      </c>
      <c r="AN19" s="106" t="n">
        <f aca="false">SUM(AL19:AM19)</f>
        <v>2.775</v>
      </c>
      <c r="AO19" s="113" t="s">
        <v>226</v>
      </c>
      <c r="AP19" s="109"/>
      <c r="AQ19" s="113" t="s">
        <v>226</v>
      </c>
      <c r="AR19" s="92" t="str">
        <f aca="false">AO19</f>
        <v>MODE</v>
      </c>
      <c r="AS19" s="92"/>
    </row>
    <row r="20" customFormat="false" ht="15.8" hidden="false" customHeight="false" outlineLevel="0" collapsed="false">
      <c r="A20" s="84" t="s">
        <v>286</v>
      </c>
      <c r="B20" s="86" t="s">
        <v>193</v>
      </c>
      <c r="C20" s="86" t="s">
        <v>193</v>
      </c>
      <c r="D20" s="100" t="s">
        <v>287</v>
      </c>
      <c r="E20" s="100" t="s">
        <v>288</v>
      </c>
      <c r="F20" s="86" t="s">
        <v>289</v>
      </c>
      <c r="G20" s="88" t="str">
        <f aca="false">IF(AB20&lt;&gt;"",IF(AB20=4,"très forte",IF(AB20=3,"forte",IF(AB20=2,"modérée",IF(AB20=1,"faible")))),"")</f>
        <v>modérée</v>
      </c>
      <c r="H20" s="88" t="s">
        <v>42</v>
      </c>
      <c r="I20" s="100"/>
      <c r="J20" s="85" t="s">
        <v>23</v>
      </c>
      <c r="K20" s="88" t="s">
        <v>290</v>
      </c>
      <c r="L20" s="88"/>
      <c r="M20" s="88"/>
      <c r="N20" s="88"/>
      <c r="O20" s="86"/>
      <c r="P20" s="86"/>
      <c r="Q20" s="86"/>
      <c r="R20" s="90" t="n">
        <v>0</v>
      </c>
      <c r="S20" s="90" t="n">
        <v>0</v>
      </c>
      <c r="T20" s="90" t="n">
        <v>0</v>
      </c>
      <c r="U20" s="90" t="n">
        <v>4</v>
      </c>
      <c r="V20" s="90" t="n">
        <f aca="false">AVERAGE(T20:U20)</f>
        <v>2</v>
      </c>
      <c r="W20" s="90"/>
      <c r="X20" s="90"/>
      <c r="Y20" s="90"/>
      <c r="Z20" s="90"/>
      <c r="AA20" s="90" t="n">
        <v>0</v>
      </c>
      <c r="AB20" s="90" t="n">
        <v>2</v>
      </c>
      <c r="AC20" s="90" t="n">
        <v>2</v>
      </c>
      <c r="AD20" s="90" t="n">
        <v>2</v>
      </c>
      <c r="AE20" s="90" t="n">
        <v>1</v>
      </c>
      <c r="AF20" s="90" t="n">
        <v>1</v>
      </c>
      <c r="AG20" s="90" t="n">
        <v>1</v>
      </c>
      <c r="AH20" s="91"/>
      <c r="AI20" s="84" t="s">
        <v>217</v>
      </c>
      <c r="AJ20" s="92" t="s">
        <v>291</v>
      </c>
      <c r="AK20" s="114" t="n">
        <f aca="false">AVERAGE(R20:S20)</f>
        <v>0</v>
      </c>
      <c r="AL20" s="106" t="n">
        <f aca="false">AVERAGE(V20,W20,AA20,AB20)</f>
        <v>1.33333333333333</v>
      </c>
      <c r="AM20" s="106" t="n">
        <f aca="false">IF(SUM(AC20:AG20)&lt;&gt;0,AVERAGE(AC20:AG20),0)</f>
        <v>1.4</v>
      </c>
      <c r="AN20" s="106" t="n">
        <f aca="false">SUM(AL20:AM20)</f>
        <v>2.73333333333333</v>
      </c>
      <c r="AO20" s="113" t="s">
        <v>226</v>
      </c>
      <c r="AP20" s="109"/>
      <c r="AQ20" s="113" t="s">
        <v>226</v>
      </c>
      <c r="AR20" s="92" t="str">
        <f aca="false">AO20</f>
        <v>MODE</v>
      </c>
      <c r="AS20" s="92"/>
    </row>
    <row r="21" customFormat="false" ht="15.8" hidden="false" customHeight="false" outlineLevel="0" collapsed="false">
      <c r="A21" s="86" t="s">
        <v>292</v>
      </c>
      <c r="B21" s="86" t="s">
        <v>193</v>
      </c>
      <c r="C21" s="86" t="s">
        <v>193</v>
      </c>
      <c r="D21" s="89" t="s">
        <v>293</v>
      </c>
      <c r="E21" s="89" t="s">
        <v>294</v>
      </c>
      <c r="F21" s="86" t="s">
        <v>295</v>
      </c>
      <c r="G21" s="88" t="str">
        <f aca="false">IF(AB21&lt;&gt;"",IF(AB21=4,"très forte",IF(AB21=3,"forte",IF(AB21=2,"modérée",IF(AB21=1,"faible")))),"")</f>
        <v>faible</v>
      </c>
      <c r="H21" s="88" t="s">
        <v>41</v>
      </c>
      <c r="I21" s="115"/>
      <c r="J21" s="84" t="s">
        <v>206</v>
      </c>
      <c r="K21" s="88" t="s">
        <v>30</v>
      </c>
      <c r="L21" s="88"/>
      <c r="M21" s="88"/>
      <c r="N21" s="88"/>
      <c r="O21" s="86"/>
      <c r="P21" s="86"/>
      <c r="Q21" s="86"/>
      <c r="R21" s="90" t="n">
        <v>0</v>
      </c>
      <c r="S21" s="90" t="n">
        <v>0</v>
      </c>
      <c r="T21" s="90" t="n">
        <v>0</v>
      </c>
      <c r="U21" s="90" t="n">
        <v>3</v>
      </c>
      <c r="V21" s="90" t="n">
        <f aca="false">AVERAGE(T21:U21)</f>
        <v>1.5</v>
      </c>
      <c r="W21" s="90" t="n">
        <v>0</v>
      </c>
      <c r="X21" s="90"/>
      <c r="Y21" s="90"/>
      <c r="Z21" s="90"/>
      <c r="AA21" s="90" t="n">
        <v>0</v>
      </c>
      <c r="AB21" s="90" t="n">
        <v>1</v>
      </c>
      <c r="AC21" s="90" t="n">
        <v>2</v>
      </c>
      <c r="AD21" s="90" t="n">
        <v>2</v>
      </c>
      <c r="AE21" s="90" t="n">
        <v>2</v>
      </c>
      <c r="AF21" s="90" t="n">
        <v>2</v>
      </c>
      <c r="AG21" s="90" t="n">
        <v>2</v>
      </c>
      <c r="AH21" s="91"/>
      <c r="AI21" s="84" t="s">
        <v>217</v>
      </c>
      <c r="AJ21" s="92" t="s">
        <v>296</v>
      </c>
      <c r="AK21" s="114" t="n">
        <f aca="false">AVERAGE(R21:S21)</f>
        <v>0</v>
      </c>
      <c r="AL21" s="112" t="n">
        <f aca="false">AVERAGE(V21,W21,AA21,AB21)</f>
        <v>0.625</v>
      </c>
      <c r="AM21" s="116" t="n">
        <f aca="false">IF(SUM(AC21:AG21)&lt;&gt;0,AVERAGE(AC21:AG21),0)</f>
        <v>2</v>
      </c>
      <c r="AN21" s="106" t="n">
        <f aca="false">SUM(AL21:AM21)</f>
        <v>2.625</v>
      </c>
      <c r="AO21" s="113" t="s">
        <v>226</v>
      </c>
      <c r="AP21" s="109"/>
      <c r="AQ21" s="113" t="s">
        <v>226</v>
      </c>
      <c r="AR21" s="92" t="str">
        <f aca="false">AO21</f>
        <v>MODE</v>
      </c>
      <c r="AS21" s="92"/>
    </row>
    <row r="22" customFormat="false" ht="15.8" hidden="false" customHeight="false" outlineLevel="0" collapsed="false">
      <c r="A22" s="86" t="n">
        <v>61412</v>
      </c>
      <c r="B22" s="86" t="s">
        <v>179</v>
      </c>
      <c r="C22" s="86" t="s">
        <v>193</v>
      </c>
      <c r="D22" s="89" t="s">
        <v>297</v>
      </c>
      <c r="E22" s="89" t="s">
        <v>298</v>
      </c>
      <c r="F22" s="117" t="s">
        <v>299</v>
      </c>
      <c r="G22" s="88"/>
      <c r="H22" s="88" t="s">
        <v>41</v>
      </c>
      <c r="I22" s="89"/>
      <c r="J22" s="85" t="s">
        <v>23</v>
      </c>
      <c r="K22" s="88" t="s">
        <v>30</v>
      </c>
      <c r="L22" s="88"/>
      <c r="M22" s="88"/>
      <c r="N22" s="88"/>
      <c r="O22" s="86"/>
      <c r="P22" s="86"/>
      <c r="Q22" s="86"/>
      <c r="R22" s="90" t="n">
        <v>0</v>
      </c>
      <c r="S22" s="90" t="n">
        <v>0</v>
      </c>
      <c r="T22" s="90" t="n">
        <v>0</v>
      </c>
      <c r="U22" s="90" t="n">
        <v>4</v>
      </c>
      <c r="V22" s="90" t="n">
        <f aca="false">AVERAGE(T22:U22)</f>
        <v>2</v>
      </c>
      <c r="W22" s="90" t="n">
        <v>0</v>
      </c>
      <c r="X22" s="90"/>
      <c r="Y22" s="90"/>
      <c r="Z22" s="90"/>
      <c r="AA22" s="90" t="n">
        <v>0</v>
      </c>
      <c r="AB22" s="90" t="n">
        <v>1</v>
      </c>
      <c r="AC22" s="90" t="n">
        <v>3</v>
      </c>
      <c r="AD22" s="90" t="n">
        <v>2</v>
      </c>
      <c r="AE22" s="90" t="n">
        <v>1</v>
      </c>
      <c r="AF22" s="90" t="n">
        <v>1</v>
      </c>
      <c r="AG22" s="90" t="n">
        <v>1</v>
      </c>
      <c r="AH22" s="91"/>
      <c r="AI22" s="84" t="s">
        <v>217</v>
      </c>
      <c r="AJ22" s="92" t="s">
        <v>300</v>
      </c>
      <c r="AK22" s="114" t="n">
        <f aca="false">AVERAGE(R22:S22)</f>
        <v>0</v>
      </c>
      <c r="AL22" s="112" t="n">
        <f aca="false">AVERAGE(V22,W22,AA22,AB22)</f>
        <v>0.75</v>
      </c>
      <c r="AM22" s="106" t="n">
        <f aca="false">IF(SUM(AC22:AG22)&lt;&gt;0,AVERAGE(AC22:AG22),0)</f>
        <v>1.6</v>
      </c>
      <c r="AN22" s="106" t="n">
        <f aca="false">SUM(AL22:AM22)</f>
        <v>2.35</v>
      </c>
      <c r="AO22" s="113" t="s">
        <v>226</v>
      </c>
      <c r="AP22" s="97"/>
      <c r="AQ22" s="113" t="s">
        <v>226</v>
      </c>
      <c r="AR22" s="92" t="s">
        <v>192</v>
      </c>
      <c r="AS22" s="92"/>
    </row>
    <row r="23" customFormat="false" ht="15.8" hidden="false" customHeight="false" outlineLevel="0" collapsed="false">
      <c r="A23" s="86" t="s">
        <v>301</v>
      </c>
      <c r="B23" s="86" t="s">
        <v>193</v>
      </c>
      <c r="C23" s="86" t="s">
        <v>193</v>
      </c>
      <c r="D23" s="89" t="s">
        <v>302</v>
      </c>
      <c r="E23" s="89" t="s">
        <v>303</v>
      </c>
      <c r="F23" s="86" t="s">
        <v>304</v>
      </c>
      <c r="G23" s="88" t="str">
        <f aca="false">IF(AB23&lt;&gt;"",IF(AB23=4,"très forte",IF(AB23=3,"forte",IF(AB23=2,"modérée",IF(AB23=1,"faible")))),"")</f>
        <v>faible</v>
      </c>
      <c r="H23" s="88" t="s">
        <v>41</v>
      </c>
      <c r="I23" s="89"/>
      <c r="J23" s="85" t="s">
        <v>23</v>
      </c>
      <c r="K23" s="88" t="s">
        <v>30</v>
      </c>
      <c r="L23" s="88"/>
      <c r="M23" s="88"/>
      <c r="N23" s="88"/>
      <c r="O23" s="86"/>
      <c r="P23" s="86"/>
      <c r="Q23" s="86"/>
      <c r="R23" s="90" t="n">
        <v>0</v>
      </c>
      <c r="S23" s="90" t="n">
        <v>0</v>
      </c>
      <c r="T23" s="90" t="n">
        <v>0</v>
      </c>
      <c r="U23" s="90" t="n">
        <v>4</v>
      </c>
      <c r="V23" s="90" t="n">
        <f aca="false">AVERAGE(T23:U23)</f>
        <v>2</v>
      </c>
      <c r="W23" s="90" t="n">
        <v>0</v>
      </c>
      <c r="X23" s="90"/>
      <c r="Y23" s="90"/>
      <c r="Z23" s="90"/>
      <c r="AA23" s="90" t="n">
        <v>0</v>
      </c>
      <c r="AB23" s="90" t="n">
        <v>1</v>
      </c>
      <c r="AC23" s="90" t="n">
        <v>3</v>
      </c>
      <c r="AD23" s="90" t="n">
        <v>2</v>
      </c>
      <c r="AE23" s="90" t="n">
        <v>1</v>
      </c>
      <c r="AF23" s="90" t="n">
        <v>1</v>
      </c>
      <c r="AG23" s="90" t="n">
        <v>1</v>
      </c>
      <c r="AH23" s="91"/>
      <c r="AI23" s="84" t="s">
        <v>217</v>
      </c>
      <c r="AJ23" s="92" t="s">
        <v>305</v>
      </c>
      <c r="AK23" s="114" t="n">
        <f aca="false">AVERAGE(R23:S23)</f>
        <v>0</v>
      </c>
      <c r="AL23" s="112" t="n">
        <f aca="false">AVERAGE(V23,W23,AA23,AB23)</f>
        <v>0.75</v>
      </c>
      <c r="AM23" s="106" t="n">
        <f aca="false">IF(SUM(AC23:AG23)&lt;&gt;0,AVERAGE(AC23:AG23),0)</f>
        <v>1.6</v>
      </c>
      <c r="AN23" s="106" t="n">
        <f aca="false">SUM(AL23:AM23)</f>
        <v>2.35</v>
      </c>
      <c r="AO23" s="113" t="s">
        <v>226</v>
      </c>
      <c r="AP23" s="109"/>
      <c r="AQ23" s="113" t="s">
        <v>226</v>
      </c>
      <c r="AR23" s="92" t="str">
        <f aca="false">AO23</f>
        <v>MODE</v>
      </c>
      <c r="AS23" s="92"/>
    </row>
    <row r="24" customFormat="false" ht="15.8" hidden="false" customHeight="false" outlineLevel="0" collapsed="false">
      <c r="A24" s="86" t="n">
        <v>61714</v>
      </c>
      <c r="B24" s="86" t="s">
        <v>193</v>
      </c>
      <c r="C24" s="86" t="s">
        <v>193</v>
      </c>
      <c r="D24" s="89" t="s">
        <v>306</v>
      </c>
      <c r="E24" s="89" t="s">
        <v>307</v>
      </c>
      <c r="F24" s="86" t="s">
        <v>308</v>
      </c>
      <c r="G24" s="88" t="str">
        <f aca="false">IF(AB24&lt;&gt;"",IF(AB24=4,"très forte",IF(AB24=3,"forte",IF(AB24=2,"modérée",IF(AB24=1,"faible")))),"")</f>
        <v>faible</v>
      </c>
      <c r="H24" s="88" t="s">
        <v>41</v>
      </c>
      <c r="I24" s="89"/>
      <c r="J24" s="85"/>
      <c r="K24" s="88" t="s">
        <v>31</v>
      </c>
      <c r="L24" s="88"/>
      <c r="M24" s="88"/>
      <c r="N24" s="88"/>
      <c r="O24" s="86"/>
      <c r="P24" s="86"/>
      <c r="Q24" s="86"/>
      <c r="R24" s="90" t="n">
        <v>0</v>
      </c>
      <c r="S24" s="90" t="n">
        <v>0</v>
      </c>
      <c r="T24" s="90" t="n">
        <v>0</v>
      </c>
      <c r="U24" s="90" t="n">
        <v>0</v>
      </c>
      <c r="V24" s="90" t="n">
        <f aca="false">AVERAGE(T24:U24)</f>
        <v>0</v>
      </c>
      <c r="W24" s="90" t="n">
        <v>2</v>
      </c>
      <c r="X24" s="90"/>
      <c r="Y24" s="90"/>
      <c r="Z24" s="90"/>
      <c r="AA24" s="90" t="n">
        <v>0</v>
      </c>
      <c r="AB24" s="90" t="n">
        <v>1</v>
      </c>
      <c r="AC24" s="90" t="n">
        <v>2</v>
      </c>
      <c r="AD24" s="90" t="n">
        <v>0</v>
      </c>
      <c r="AE24" s="90" t="n">
        <v>2</v>
      </c>
      <c r="AF24" s="90" t="n">
        <v>2</v>
      </c>
      <c r="AG24" s="90" t="n">
        <f aca="false">AF24</f>
        <v>2</v>
      </c>
      <c r="AH24" s="91"/>
      <c r="AI24" s="84" t="s">
        <v>252</v>
      </c>
      <c r="AJ24" s="92" t="s">
        <v>309</v>
      </c>
      <c r="AK24" s="114" t="n">
        <f aca="false">AVERAGE(R24:S24)</f>
        <v>0</v>
      </c>
      <c r="AL24" s="112" t="n">
        <f aca="false">AVERAGE(V24,W24,AA24,AB24)</f>
        <v>0.75</v>
      </c>
      <c r="AM24" s="106" t="n">
        <f aca="false">IF(SUM(AC24:AG24)&lt;&gt;0,AVERAGE(AC24:AG24),0)</f>
        <v>1.6</v>
      </c>
      <c r="AN24" s="106" t="n">
        <f aca="false">SUM(AL24:AM24)</f>
        <v>2.35</v>
      </c>
      <c r="AO24" s="105" t="s">
        <v>226</v>
      </c>
      <c r="AP24" s="84"/>
      <c r="AQ24" s="113" t="s">
        <v>226</v>
      </c>
      <c r="AR24" s="92" t="str">
        <f aca="false">AO24</f>
        <v>MODE</v>
      </c>
      <c r="AS24" s="92"/>
    </row>
    <row r="25" customFormat="false" ht="15.8" hidden="false" customHeight="false" outlineLevel="0" collapsed="false">
      <c r="A25" s="86" t="s">
        <v>310</v>
      </c>
      <c r="B25" s="86" t="s">
        <v>193</v>
      </c>
      <c r="C25" s="86" t="s">
        <v>193</v>
      </c>
      <c r="D25" s="87" t="s">
        <v>311</v>
      </c>
      <c r="E25" s="87" t="s">
        <v>312</v>
      </c>
      <c r="F25" s="86" t="s">
        <v>313</v>
      </c>
      <c r="G25" s="88" t="str">
        <f aca="false">IF(AB25&lt;&gt;"",IF(AB25=4,"très forte",IF(AB25=3,"forte",IF(AB25=2,"modérée",IF(AB25=1,"faible")))),"")</f>
        <v>faible</v>
      </c>
      <c r="H25" s="88" t="s">
        <v>41</v>
      </c>
      <c r="I25" s="89" t="s">
        <v>21</v>
      </c>
      <c r="J25" s="118"/>
      <c r="K25" s="88" t="s">
        <v>30</v>
      </c>
      <c r="L25" s="88"/>
      <c r="M25" s="88"/>
      <c r="N25" s="88"/>
      <c r="O25" s="86"/>
      <c r="P25" s="86" t="s">
        <v>198</v>
      </c>
      <c r="Q25" s="86"/>
      <c r="R25" s="90" t="n">
        <v>3</v>
      </c>
      <c r="S25" s="90" t="n">
        <v>0</v>
      </c>
      <c r="T25" s="90" t="n">
        <v>1</v>
      </c>
      <c r="U25" s="90" t="n">
        <v>0</v>
      </c>
      <c r="V25" s="90" t="n">
        <f aca="false">AVERAGE(T25:U25)</f>
        <v>0.5</v>
      </c>
      <c r="W25" s="90" t="n">
        <v>0</v>
      </c>
      <c r="X25" s="90"/>
      <c r="Y25" s="90"/>
      <c r="Z25" s="90"/>
      <c r="AA25" s="90" t="n">
        <v>0</v>
      </c>
      <c r="AB25" s="90" t="n">
        <v>1</v>
      </c>
      <c r="AC25" s="90" t="n">
        <v>1</v>
      </c>
      <c r="AD25" s="90" t="n">
        <v>2</v>
      </c>
      <c r="AE25" s="90" t="n">
        <v>2</v>
      </c>
      <c r="AF25" s="90" t="n">
        <v>2</v>
      </c>
      <c r="AG25" s="90" t="n">
        <f aca="false">AF25</f>
        <v>2</v>
      </c>
      <c r="AH25" s="91"/>
      <c r="AI25" s="84" t="s">
        <v>189</v>
      </c>
      <c r="AJ25" s="92" t="s">
        <v>314</v>
      </c>
      <c r="AK25" s="105" t="n">
        <f aca="false">AVERAGE(R25:S25)</f>
        <v>1.5</v>
      </c>
      <c r="AL25" s="112" t="n">
        <f aca="false">AVERAGE(V25,W25,AA25,AB25)</f>
        <v>0.375</v>
      </c>
      <c r="AM25" s="106" t="n">
        <f aca="false">IF(SUM(AC25:AG25)&lt;&gt;0,AVERAGE(AC25:AG25),0)</f>
        <v>1.8</v>
      </c>
      <c r="AN25" s="106" t="n">
        <f aca="false">SUM(AL25:AM25)</f>
        <v>2.175</v>
      </c>
      <c r="AO25" s="105" t="s">
        <v>226</v>
      </c>
      <c r="AP25" s="84"/>
      <c r="AQ25" s="113" t="s">
        <v>226</v>
      </c>
      <c r="AR25" s="92" t="str">
        <f aca="false">AO25</f>
        <v>MODE</v>
      </c>
      <c r="AS25" s="84"/>
    </row>
    <row r="26" customFormat="false" ht="15.8" hidden="false" customHeight="false" outlineLevel="0" collapsed="false">
      <c r="A26" s="86" t="n">
        <v>61543</v>
      </c>
      <c r="B26" s="86" t="s">
        <v>193</v>
      </c>
      <c r="C26" s="86" t="s">
        <v>193</v>
      </c>
      <c r="D26" s="89" t="s">
        <v>315</v>
      </c>
      <c r="E26" s="89" t="s">
        <v>316</v>
      </c>
      <c r="F26" s="86" t="s">
        <v>317</v>
      </c>
      <c r="G26" s="88" t="str">
        <f aca="false">IF(AB26&lt;&gt;"",IF(AB26=4,"très forte",IF(AB26=3,"forte",IF(AB26=2,"modérée",IF(AB26=1,"faible")))),"")</f>
        <v>faible</v>
      </c>
      <c r="H26" s="88" t="s">
        <v>41</v>
      </c>
      <c r="I26" s="89" t="s">
        <v>21</v>
      </c>
      <c r="J26" s="85"/>
      <c r="K26" s="88" t="s">
        <v>30</v>
      </c>
      <c r="L26" s="88"/>
      <c r="M26" s="88"/>
      <c r="N26" s="88"/>
      <c r="O26" s="86"/>
      <c r="P26" s="86"/>
      <c r="Q26" s="86"/>
      <c r="R26" s="90" t="n">
        <v>0</v>
      </c>
      <c r="S26" s="90" t="n">
        <v>0</v>
      </c>
      <c r="T26" s="90" t="n">
        <v>1</v>
      </c>
      <c r="U26" s="90" t="n">
        <v>0</v>
      </c>
      <c r="V26" s="90" t="n">
        <f aca="false">AVERAGE(T26:U26)</f>
        <v>0.5</v>
      </c>
      <c r="W26" s="90" t="n">
        <v>0</v>
      </c>
      <c r="X26" s="90"/>
      <c r="Y26" s="90"/>
      <c r="Z26" s="90"/>
      <c r="AA26" s="90" t="n">
        <v>0</v>
      </c>
      <c r="AB26" s="90" t="n">
        <v>1</v>
      </c>
      <c r="AC26" s="90" t="n">
        <v>1</v>
      </c>
      <c r="AD26" s="90" t="n">
        <v>2</v>
      </c>
      <c r="AE26" s="90" t="n">
        <v>2</v>
      </c>
      <c r="AF26" s="90" t="n">
        <v>2</v>
      </c>
      <c r="AG26" s="90" t="n">
        <v>2</v>
      </c>
      <c r="AH26" s="91"/>
      <c r="AI26" s="84" t="s">
        <v>189</v>
      </c>
      <c r="AJ26" s="92" t="s">
        <v>318</v>
      </c>
      <c r="AK26" s="114" t="n">
        <f aca="false">AVERAGE(R26:S26)</f>
        <v>0</v>
      </c>
      <c r="AL26" s="112" t="n">
        <f aca="false">AVERAGE(V26,W26,AA26,AB26)</f>
        <v>0.375</v>
      </c>
      <c r="AM26" s="106" t="n">
        <f aca="false">IF(SUM(AC26:AG26)&lt;&gt;0,AVERAGE(AC26:AG26),0)</f>
        <v>1.8</v>
      </c>
      <c r="AN26" s="106" t="n">
        <f aca="false">SUM(AL26:AM26)</f>
        <v>2.175</v>
      </c>
      <c r="AO26" s="84" t="s">
        <v>226</v>
      </c>
      <c r="AP26" s="119" t="s">
        <v>319</v>
      </c>
      <c r="AQ26" s="120" t="s">
        <v>319</v>
      </c>
      <c r="AR26" s="92" t="str">
        <f aca="false">AO26</f>
        <v>MODE</v>
      </c>
      <c r="AS26" s="92"/>
    </row>
    <row r="27" customFormat="false" ht="15.8" hidden="false" customHeight="false" outlineLevel="0" collapsed="false">
      <c r="A27" s="86" t="s">
        <v>320</v>
      </c>
      <c r="B27" s="86" t="s">
        <v>193</v>
      </c>
      <c r="C27" s="86" t="s">
        <v>193</v>
      </c>
      <c r="D27" s="89" t="s">
        <v>321</v>
      </c>
      <c r="E27" s="89" t="s">
        <v>322</v>
      </c>
      <c r="F27" s="86" t="s">
        <v>323</v>
      </c>
      <c r="G27" s="88" t="str">
        <f aca="false">IF(AB27&lt;&gt;"",IF(AB27=4,"très forte",IF(AB27=3,"forte",IF(AB27=2,"modérée",IF(AB27=1,"faible")))),"")</f>
        <v>modérée</v>
      </c>
      <c r="H27" s="88" t="s">
        <v>42</v>
      </c>
      <c r="I27" s="89"/>
      <c r="J27" s="84" t="s">
        <v>206</v>
      </c>
      <c r="K27" s="88" t="s">
        <v>30</v>
      </c>
      <c r="L27" s="88"/>
      <c r="M27" s="88"/>
      <c r="N27" s="88"/>
      <c r="O27" s="86"/>
      <c r="P27" s="86"/>
      <c r="Q27" s="86"/>
      <c r="R27" s="90" t="n">
        <v>0</v>
      </c>
      <c r="S27" s="90" t="n">
        <v>0</v>
      </c>
      <c r="T27" s="90" t="n">
        <v>0</v>
      </c>
      <c r="U27" s="90" t="n">
        <v>3</v>
      </c>
      <c r="V27" s="90" t="n">
        <f aca="false">AVERAGE(T27:U27)</f>
        <v>1.5</v>
      </c>
      <c r="W27" s="90" t="n">
        <v>0</v>
      </c>
      <c r="X27" s="90"/>
      <c r="Y27" s="90"/>
      <c r="Z27" s="90"/>
      <c r="AA27" s="90" t="n">
        <v>0</v>
      </c>
      <c r="AB27" s="90" t="n">
        <v>2</v>
      </c>
      <c r="AC27" s="90" t="n">
        <v>1</v>
      </c>
      <c r="AD27" s="90" t="n">
        <v>2</v>
      </c>
      <c r="AE27" s="90" t="n">
        <v>1</v>
      </c>
      <c r="AF27" s="90" t="n">
        <v>1</v>
      </c>
      <c r="AG27" s="90" t="n">
        <v>1</v>
      </c>
      <c r="AH27" s="91"/>
      <c r="AI27" s="84" t="s">
        <v>217</v>
      </c>
      <c r="AJ27" s="92" t="s">
        <v>324</v>
      </c>
      <c r="AK27" s="114" t="n">
        <f aca="false">AVERAGE(R27:S27)</f>
        <v>0</v>
      </c>
      <c r="AL27" s="112" t="n">
        <f aca="false">AVERAGE(V27,W27,AA27,AB27)</f>
        <v>0.875</v>
      </c>
      <c r="AM27" s="106" t="n">
        <f aca="false">IF(SUM(AC27:AG27)&lt;&gt;0,AVERAGE(AC27:AG27),0)</f>
        <v>1.2</v>
      </c>
      <c r="AN27" s="106" t="n">
        <f aca="false">SUM(AL27:AM27)</f>
        <v>2.075</v>
      </c>
      <c r="AO27" s="84" t="s">
        <v>226</v>
      </c>
      <c r="AP27" s="119" t="s">
        <v>319</v>
      </c>
      <c r="AQ27" s="120" t="s">
        <v>319</v>
      </c>
      <c r="AR27" s="92" t="str">
        <f aca="false">AO27</f>
        <v>MODE</v>
      </c>
      <c r="AS27" s="92"/>
    </row>
    <row r="28" customFormat="false" ht="15.8" hidden="false" customHeight="false" outlineLevel="0" collapsed="false">
      <c r="A28" s="86" t="s">
        <v>325</v>
      </c>
      <c r="B28" s="86" t="s">
        <v>193</v>
      </c>
      <c r="C28" s="86" t="s">
        <v>193</v>
      </c>
      <c r="D28" s="89" t="s">
        <v>326</v>
      </c>
      <c r="E28" s="89" t="s">
        <v>327</v>
      </c>
      <c r="F28" s="86" t="s">
        <v>328</v>
      </c>
      <c r="G28" s="88" t="str">
        <f aca="false">IF(AB28&lt;&gt;"",IF(AB28=4,"très forte",IF(AB28=3,"forte",IF(AB28=2,"modérée",IF(AB28=1,"faible")))),"")</f>
        <v>faible</v>
      </c>
      <c r="H28" s="88" t="s">
        <v>41</v>
      </c>
      <c r="I28" s="89"/>
      <c r="J28" s="84" t="s">
        <v>206</v>
      </c>
      <c r="K28" s="88" t="s">
        <v>30</v>
      </c>
      <c r="L28" s="88"/>
      <c r="M28" s="88"/>
      <c r="N28" s="88"/>
      <c r="O28" s="86"/>
      <c r="P28" s="86"/>
      <c r="Q28" s="86"/>
      <c r="R28" s="90" t="n">
        <v>0</v>
      </c>
      <c r="S28" s="90" t="n">
        <v>0</v>
      </c>
      <c r="T28" s="90" t="n">
        <v>0</v>
      </c>
      <c r="U28" s="90" t="n">
        <v>3</v>
      </c>
      <c r="V28" s="90" t="n">
        <f aca="false">AVERAGE(T28:U28)</f>
        <v>1.5</v>
      </c>
      <c r="W28" s="90" t="n">
        <v>0</v>
      </c>
      <c r="X28" s="90"/>
      <c r="Y28" s="90"/>
      <c r="Z28" s="90"/>
      <c r="AA28" s="90" t="n">
        <v>0</v>
      </c>
      <c r="AB28" s="90" t="n">
        <v>1</v>
      </c>
      <c r="AC28" s="90" t="n">
        <v>2</v>
      </c>
      <c r="AD28" s="90" t="n">
        <v>2</v>
      </c>
      <c r="AE28" s="90" t="n">
        <v>1</v>
      </c>
      <c r="AF28" s="90" t="n">
        <v>1</v>
      </c>
      <c r="AG28" s="90" t="n">
        <v>1</v>
      </c>
      <c r="AH28" s="91"/>
      <c r="AI28" s="84" t="s">
        <v>217</v>
      </c>
      <c r="AJ28" s="92" t="s">
        <v>329</v>
      </c>
      <c r="AK28" s="114" t="n">
        <f aca="false">AVERAGE(R28:S28)</f>
        <v>0</v>
      </c>
      <c r="AL28" s="112" t="n">
        <f aca="false">AVERAGE(V28,W28,AA28,AB28)</f>
        <v>0.625</v>
      </c>
      <c r="AM28" s="106" t="n">
        <f aca="false">IF(SUM(AC28:AG28)&lt;&gt;0,AVERAGE(AC28:AG28),0)</f>
        <v>1.4</v>
      </c>
      <c r="AN28" s="106" t="n">
        <f aca="false">SUM(AL28:AM28)</f>
        <v>2.025</v>
      </c>
      <c r="AO28" s="84" t="s">
        <v>226</v>
      </c>
      <c r="AP28" s="119" t="s">
        <v>319</v>
      </c>
      <c r="AQ28" s="120" t="s">
        <v>319</v>
      </c>
      <c r="AR28" s="92" t="str">
        <f aca="false">AO28</f>
        <v>MODE</v>
      </c>
      <c r="AS28" s="92"/>
    </row>
    <row r="29" customFormat="false" ht="15.8" hidden="false" customHeight="false" outlineLevel="0" collapsed="false">
      <c r="A29" s="86" t="s">
        <v>330</v>
      </c>
      <c r="B29" s="86" t="s">
        <v>193</v>
      </c>
      <c r="C29" s="86" t="s">
        <v>193</v>
      </c>
      <c r="D29" s="89" t="s">
        <v>331</v>
      </c>
      <c r="E29" s="89" t="s">
        <v>332</v>
      </c>
      <c r="F29" s="86" t="s">
        <v>333</v>
      </c>
      <c r="G29" s="88" t="str">
        <f aca="false">IF(AB29&lt;&gt;"",IF(AB29=4,"très forte",IF(AB29=3,"forte",IF(AB29=2,"modérée",IF(AB29=1,"faible")))),"")</f>
        <v>faible</v>
      </c>
      <c r="H29" s="88" t="s">
        <v>41</v>
      </c>
      <c r="I29" s="89"/>
      <c r="J29" s="84"/>
      <c r="K29" s="88" t="s">
        <v>30</v>
      </c>
      <c r="L29" s="88"/>
      <c r="M29" s="88"/>
      <c r="N29" s="88"/>
      <c r="O29" s="86"/>
      <c r="P29" s="86"/>
      <c r="Q29" s="86"/>
      <c r="R29" s="90" t="n">
        <v>0</v>
      </c>
      <c r="S29" s="90" t="n">
        <v>0</v>
      </c>
      <c r="T29" s="90" t="n">
        <v>0</v>
      </c>
      <c r="U29" s="90" t="n">
        <v>0</v>
      </c>
      <c r="V29" s="90" t="n">
        <f aca="false">AVERAGE(T29:U29)</f>
        <v>0</v>
      </c>
      <c r="W29" s="90" t="n">
        <v>0</v>
      </c>
      <c r="X29" s="90"/>
      <c r="Y29" s="90"/>
      <c r="Z29" s="90"/>
      <c r="AA29" s="90" t="n">
        <v>0</v>
      </c>
      <c r="AB29" s="90" t="n">
        <v>1</v>
      </c>
      <c r="AC29" s="90" t="n">
        <v>2</v>
      </c>
      <c r="AD29" s="90" t="n">
        <v>0</v>
      </c>
      <c r="AE29" s="90" t="n">
        <v>2</v>
      </c>
      <c r="AF29" s="90" t="n">
        <v>2</v>
      </c>
      <c r="AG29" s="90" t="n">
        <v>2</v>
      </c>
      <c r="AH29" s="91"/>
      <c r="AI29" s="84" t="s">
        <v>217</v>
      </c>
      <c r="AJ29" s="92" t="s">
        <v>334</v>
      </c>
      <c r="AK29" s="114" t="n">
        <f aca="false">AVERAGE(R29:S29)</f>
        <v>0</v>
      </c>
      <c r="AL29" s="112" t="n">
        <f aca="false">AVERAGE(V29,W29,AA29,AB29)</f>
        <v>0.25</v>
      </c>
      <c r="AM29" s="106" t="n">
        <f aca="false">IF(SUM(AC29:AG29)&lt;&gt;0,AVERAGE(AC29:AG29),0)</f>
        <v>1.6</v>
      </c>
      <c r="AN29" s="112" t="n">
        <f aca="false">SUM(AL29:AM29)</f>
        <v>1.85</v>
      </c>
      <c r="AO29" s="120" t="s">
        <v>319</v>
      </c>
      <c r="AP29" s="62"/>
      <c r="AQ29" s="120" t="s">
        <v>319</v>
      </c>
      <c r="AR29" s="92" t="str">
        <f aca="false">AO29</f>
        <v>FAIB</v>
      </c>
      <c r="AS29" s="92"/>
    </row>
    <row r="30" s="54" customFormat="true" ht="15.8" hidden="false" customHeight="false" outlineLevel="0" collapsed="false">
      <c r="A30" s="84" t="n">
        <v>60831</v>
      </c>
      <c r="B30" s="84" t="s">
        <v>193</v>
      </c>
      <c r="C30" s="86" t="s">
        <v>193</v>
      </c>
      <c r="D30" s="87" t="s">
        <v>335</v>
      </c>
      <c r="E30" s="87" t="s">
        <v>336</v>
      </c>
      <c r="F30" s="86" t="s">
        <v>337</v>
      </c>
      <c r="G30" s="88" t="str">
        <f aca="false">IF(AB30&lt;&gt;"",IF(AB30=4,"très forte",IF(AB30=3,"forte",IF(AB30=2,"modérée",IF(AB30=1,"faible")))),"")</f>
        <v>modérée</v>
      </c>
      <c r="H30" s="88" t="s">
        <v>42</v>
      </c>
      <c r="I30" s="89"/>
      <c r="J30" s="118"/>
      <c r="K30" s="88" t="s">
        <v>30</v>
      </c>
      <c r="L30" s="88"/>
      <c r="M30" s="88"/>
      <c r="N30" s="88"/>
      <c r="O30" s="86"/>
      <c r="P30" s="86" t="s">
        <v>198</v>
      </c>
      <c r="Q30" s="86"/>
      <c r="R30" s="90" t="n">
        <v>3</v>
      </c>
      <c r="S30" s="90" t="n">
        <v>0</v>
      </c>
      <c r="T30" s="90" t="n">
        <v>0</v>
      </c>
      <c r="U30" s="90" t="n">
        <v>0</v>
      </c>
      <c r="V30" s="90" t="n">
        <f aca="false">AVERAGE(T30:U30)</f>
        <v>0</v>
      </c>
      <c r="W30" s="90" t="n">
        <v>0</v>
      </c>
      <c r="X30" s="90"/>
      <c r="Y30" s="90"/>
      <c r="Z30" s="90"/>
      <c r="AA30" s="90" t="n">
        <v>0</v>
      </c>
      <c r="AB30" s="90" t="n">
        <v>2</v>
      </c>
      <c r="AC30" s="90" t="n">
        <v>3</v>
      </c>
      <c r="AD30" s="90" t="n">
        <v>0</v>
      </c>
      <c r="AE30" s="90" t="n">
        <v>2</v>
      </c>
      <c r="AF30" s="90" t="n">
        <v>0</v>
      </c>
      <c r="AG30" s="90" t="n">
        <f aca="false">AF30</f>
        <v>0</v>
      </c>
      <c r="AH30" s="91"/>
      <c r="AI30" s="84" t="s">
        <v>252</v>
      </c>
      <c r="AJ30" s="92" t="s">
        <v>338</v>
      </c>
      <c r="AK30" s="105" t="n">
        <f aca="false">AVERAGE(R30:S30)</f>
        <v>1.5</v>
      </c>
      <c r="AL30" s="112" t="n">
        <f aca="false">AVERAGE(V30,W30,AA30,AB30)</f>
        <v>0.5</v>
      </c>
      <c r="AM30" s="106" t="n">
        <f aca="false">IF(SUM(AC30:AG30)&lt;&gt;0,AVERAGE(AC30:AG30),0)</f>
        <v>1</v>
      </c>
      <c r="AN30" s="112" t="n">
        <f aca="false">SUM(AL30:AM30)</f>
        <v>1.5</v>
      </c>
      <c r="AO30" s="120" t="s">
        <v>319</v>
      </c>
      <c r="AP30" s="97"/>
      <c r="AQ30" s="120" t="s">
        <v>319</v>
      </c>
      <c r="AR30" s="92" t="str">
        <f aca="false">AO30</f>
        <v>FAIB</v>
      </c>
      <c r="AS30" s="92"/>
      <c r="AMF30" s="62"/>
      <c r="AMG30" s="62"/>
      <c r="AMH30" s="62"/>
      <c r="AMI30" s="62"/>
      <c r="AMJ30" s="62"/>
    </row>
    <row r="31" customFormat="false" ht="15.8" hidden="false" customHeight="false" outlineLevel="0" collapsed="false">
      <c r="A31" s="86" t="n">
        <v>60015</v>
      </c>
      <c r="B31" s="86" t="s">
        <v>193</v>
      </c>
      <c r="C31" s="86" t="s">
        <v>193</v>
      </c>
      <c r="D31" s="87" t="s">
        <v>339</v>
      </c>
      <c r="E31" s="87" t="s">
        <v>340</v>
      </c>
      <c r="F31" s="86" t="s">
        <v>341</v>
      </c>
      <c r="G31" s="88" t="str">
        <f aca="false">IF(AB31&lt;&gt;"",IF(AB31=4,"très forte",IF(AB31=3,"forte",IF(AB31=2,"modérée",IF(AB31=1,"faible")))),"")</f>
        <v>faible</v>
      </c>
      <c r="H31" s="88" t="s">
        <v>41</v>
      </c>
      <c r="I31" s="89"/>
      <c r="J31" s="85"/>
      <c r="K31" s="88" t="s">
        <v>30</v>
      </c>
      <c r="L31" s="88"/>
      <c r="M31" s="88"/>
      <c r="N31" s="88"/>
      <c r="O31" s="86"/>
      <c r="P31" s="86" t="s">
        <v>198</v>
      </c>
      <c r="Q31" s="86"/>
      <c r="R31" s="90" t="n">
        <v>3</v>
      </c>
      <c r="S31" s="90" t="n">
        <v>0</v>
      </c>
      <c r="T31" s="90" t="n">
        <v>0</v>
      </c>
      <c r="U31" s="90" t="n">
        <v>0</v>
      </c>
      <c r="V31" s="90" t="n">
        <f aca="false">AVERAGE(T31:U31)</f>
        <v>0</v>
      </c>
      <c r="W31" s="90" t="n">
        <v>0</v>
      </c>
      <c r="X31" s="90"/>
      <c r="Y31" s="90"/>
      <c r="Z31" s="90"/>
      <c r="AA31" s="90" t="n">
        <v>0</v>
      </c>
      <c r="AB31" s="90" t="n">
        <v>1</v>
      </c>
      <c r="AC31" s="90" t="n">
        <v>2</v>
      </c>
      <c r="AD31" s="90" t="n">
        <v>0</v>
      </c>
      <c r="AE31" s="90" t="n">
        <v>0</v>
      </c>
      <c r="AF31" s="90" t="n">
        <v>1</v>
      </c>
      <c r="AG31" s="90" t="n">
        <f aca="false">AF31</f>
        <v>1</v>
      </c>
      <c r="AH31" s="91"/>
      <c r="AI31" s="84" t="s">
        <v>252</v>
      </c>
      <c r="AJ31" s="92" t="s">
        <v>342</v>
      </c>
      <c r="AK31" s="105" t="n">
        <f aca="false">AVERAGE(R31:S31)</f>
        <v>1.5</v>
      </c>
      <c r="AL31" s="112" t="n">
        <f aca="false">AVERAGE(V31,W31,AA31,AB31)</f>
        <v>0.25</v>
      </c>
      <c r="AM31" s="112" t="n">
        <f aca="false">IF(SUM(AC31:AG31)&lt;&gt;0,AVERAGE(AC31:AG31),0)</f>
        <v>0.8</v>
      </c>
      <c r="AN31" s="112" t="n">
        <f aca="false">SUM(AL31:AM31)</f>
        <v>1.05</v>
      </c>
      <c r="AO31" s="120" t="s">
        <v>319</v>
      </c>
      <c r="AP31" s="109"/>
      <c r="AQ31" s="120" t="s">
        <v>319</v>
      </c>
      <c r="AR31" s="92" t="str">
        <f aca="false">AO31</f>
        <v>FAIB</v>
      </c>
      <c r="AS31" s="92"/>
    </row>
    <row r="32" customFormat="false" ht="15.8" hidden="false" customHeight="false" outlineLevel="0" collapsed="false">
      <c r="A32" s="86" t="n">
        <v>61153</v>
      </c>
      <c r="B32" s="85" t="s">
        <v>193</v>
      </c>
      <c r="C32" s="86" t="s">
        <v>193</v>
      </c>
      <c r="D32" s="99" t="s">
        <v>343</v>
      </c>
      <c r="E32" s="99" t="s">
        <v>344</v>
      </c>
      <c r="F32" s="86" t="s">
        <v>345</v>
      </c>
      <c r="G32" s="88" t="str">
        <f aca="false">IF(AB32&lt;&gt;"",IF(AB32=4,"très forte",IF(AB32=3,"forte",IF(AB32=2,"modérée",IF(AB32=1,"faible")))),"")</f>
        <v>faible</v>
      </c>
      <c r="H32" s="88" t="s">
        <v>41</v>
      </c>
      <c r="I32" s="100"/>
      <c r="J32" s="118"/>
      <c r="K32" s="101" t="s">
        <v>30</v>
      </c>
      <c r="L32" s="101"/>
      <c r="M32" s="101"/>
      <c r="N32" s="101"/>
      <c r="O32" s="84"/>
      <c r="P32" s="84" t="s">
        <v>198</v>
      </c>
      <c r="Q32" s="84"/>
      <c r="R32" s="90" t="n">
        <v>3</v>
      </c>
      <c r="S32" s="90" t="n">
        <v>0</v>
      </c>
      <c r="T32" s="90" t="n">
        <v>0</v>
      </c>
      <c r="U32" s="90" t="n">
        <v>0</v>
      </c>
      <c r="V32" s="90" t="n">
        <f aca="false">AVERAGE(T32:U32)</f>
        <v>0</v>
      </c>
      <c r="W32" s="90" t="n">
        <v>0</v>
      </c>
      <c r="X32" s="90"/>
      <c r="Y32" s="90"/>
      <c r="Z32" s="90"/>
      <c r="AA32" s="90" t="n">
        <v>0</v>
      </c>
      <c r="AB32" s="90" t="n">
        <v>1</v>
      </c>
      <c r="AC32" s="90" t="n">
        <v>1</v>
      </c>
      <c r="AD32" s="90" t="n">
        <v>0</v>
      </c>
      <c r="AE32" s="90" t="n">
        <v>0</v>
      </c>
      <c r="AF32" s="90" t="n">
        <v>1</v>
      </c>
      <c r="AG32" s="90" t="n">
        <f aca="false">AF32</f>
        <v>1</v>
      </c>
      <c r="AH32" s="91"/>
      <c r="AI32" s="84" t="s">
        <v>252</v>
      </c>
      <c r="AJ32" s="92" t="s">
        <v>346</v>
      </c>
      <c r="AK32" s="105" t="n">
        <f aca="false">AVERAGE(R32:S32)</f>
        <v>1.5</v>
      </c>
      <c r="AL32" s="112" t="n">
        <f aca="false">AVERAGE(V32,W32,AA32,AB32)</f>
        <v>0.25</v>
      </c>
      <c r="AM32" s="112" t="n">
        <f aca="false">IF(SUM(AC32:AG32)&lt;&gt;0,AVERAGE(AC32:AG32),0)</f>
        <v>0.6</v>
      </c>
      <c r="AN32" s="112" t="n">
        <f aca="false">SUM(AL32:AM32)</f>
        <v>0.85</v>
      </c>
      <c r="AO32" s="120" t="s">
        <v>319</v>
      </c>
      <c r="AP32" s="109"/>
      <c r="AQ32" s="120" t="s">
        <v>319</v>
      </c>
      <c r="AR32" s="92" t="str">
        <f aca="false">AO32</f>
        <v>FAIB</v>
      </c>
      <c r="AS32" s="92"/>
    </row>
    <row r="33" customFormat="false" ht="15.8" hidden="false" customHeight="false" outlineLevel="0" collapsed="false">
      <c r="A33" s="86" t="s">
        <v>347</v>
      </c>
      <c r="B33" s="86" t="s">
        <v>193</v>
      </c>
      <c r="C33" s="84" t="s">
        <v>193</v>
      </c>
      <c r="D33" s="89" t="s">
        <v>348</v>
      </c>
      <c r="E33" s="89" t="s">
        <v>349</v>
      </c>
      <c r="F33" s="86" t="s">
        <v>350</v>
      </c>
      <c r="G33" s="88" t="str">
        <f aca="false">IF(AB33&lt;&gt;"",IF(AB33=4,"très forte",IF(AB33=3,"forte",IF(AB33=2,"modérée",IF(AB33=1,"faible")))),"")</f>
        <v/>
      </c>
      <c r="H33" s="88"/>
      <c r="I33" s="89"/>
      <c r="J33" s="84"/>
      <c r="K33" s="88" t="s">
        <v>30</v>
      </c>
      <c r="L33" s="88"/>
      <c r="M33" s="88"/>
      <c r="N33" s="88"/>
      <c r="O33" s="86"/>
      <c r="P33" s="86"/>
      <c r="Q33" s="86"/>
      <c r="R33" s="90"/>
      <c r="S33" s="90"/>
      <c r="T33" s="90"/>
      <c r="U33" s="90"/>
      <c r="V33" s="90"/>
      <c r="W33" s="90"/>
      <c r="X33" s="90"/>
      <c r="Y33" s="90"/>
      <c r="Z33" s="90"/>
      <c r="AA33" s="90"/>
      <c r="AB33" s="90"/>
      <c r="AC33" s="90"/>
      <c r="AD33" s="90"/>
      <c r="AE33" s="90"/>
      <c r="AF33" s="90"/>
      <c r="AG33" s="90"/>
      <c r="AH33" s="91"/>
      <c r="AI33" s="84"/>
      <c r="AJ33" s="92" t="s">
        <v>351</v>
      </c>
      <c r="AK33" s="114"/>
      <c r="AL33" s="121"/>
      <c r="AM33" s="121"/>
      <c r="AN33" s="122"/>
      <c r="AO33" s="123" t="s">
        <v>352</v>
      </c>
      <c r="AP33" s="109"/>
      <c r="AQ33" s="123" t="s">
        <v>352</v>
      </c>
      <c r="AR33" s="92" t="s">
        <v>352</v>
      </c>
      <c r="AS33" s="92"/>
    </row>
    <row r="34" customFormat="false" ht="15.8" hidden="false" customHeight="false" outlineLevel="0" collapsed="false">
      <c r="A34" s="86" t="s">
        <v>353</v>
      </c>
      <c r="B34" s="86" t="s">
        <v>193</v>
      </c>
      <c r="C34" s="84" t="s">
        <v>193</v>
      </c>
      <c r="D34" s="89" t="s">
        <v>354</v>
      </c>
      <c r="E34" s="89" t="s">
        <v>355</v>
      </c>
      <c r="F34" s="86" t="s">
        <v>356</v>
      </c>
      <c r="G34" s="88" t="str">
        <f aca="false">IF(AB34&lt;&gt;"",IF(AB34=4,"très forte",IF(AB34=3,"forte",IF(AB34=2,"modérée",IF(AB34=1,"faible")))),"")</f>
        <v/>
      </c>
      <c r="H34" s="88"/>
      <c r="I34" s="89"/>
      <c r="J34" s="84"/>
      <c r="K34" s="88" t="s">
        <v>30</v>
      </c>
      <c r="L34" s="88"/>
      <c r="M34" s="88"/>
      <c r="N34" s="88"/>
      <c r="O34" s="86"/>
      <c r="P34" s="86"/>
      <c r="Q34" s="86"/>
      <c r="R34" s="90"/>
      <c r="S34" s="90"/>
      <c r="T34" s="90"/>
      <c r="U34" s="90"/>
      <c r="V34" s="90"/>
      <c r="W34" s="90"/>
      <c r="X34" s="90"/>
      <c r="Y34" s="90"/>
      <c r="Z34" s="90"/>
      <c r="AA34" s="90"/>
      <c r="AB34" s="90"/>
      <c r="AC34" s="90"/>
      <c r="AD34" s="90"/>
      <c r="AE34" s="90"/>
      <c r="AF34" s="90"/>
      <c r="AG34" s="90"/>
      <c r="AH34" s="91"/>
      <c r="AI34" s="84"/>
      <c r="AJ34" s="92" t="s">
        <v>357</v>
      </c>
      <c r="AK34" s="114"/>
      <c r="AL34" s="121"/>
      <c r="AM34" s="121"/>
      <c r="AN34" s="122"/>
      <c r="AO34" s="123" t="s">
        <v>352</v>
      </c>
      <c r="AP34" s="109"/>
      <c r="AQ34" s="123" t="s">
        <v>352</v>
      </c>
      <c r="AR34" s="92" t="s">
        <v>352</v>
      </c>
      <c r="AS34" s="92"/>
    </row>
    <row r="35" customFormat="false" ht="15.8" hidden="false" customHeight="false" outlineLevel="0" collapsed="false">
      <c r="A35" s="86" t="s">
        <v>358</v>
      </c>
      <c r="B35" s="86" t="s">
        <v>193</v>
      </c>
      <c r="C35" s="86" t="s">
        <v>193</v>
      </c>
      <c r="D35" s="89" t="s">
        <v>359</v>
      </c>
      <c r="E35" s="89" t="s">
        <v>360</v>
      </c>
      <c r="F35" s="86" t="s">
        <v>361</v>
      </c>
      <c r="G35" s="88" t="str">
        <f aca="false">IF(AB35&lt;&gt;"",IF(AB35=4,"très forte",IF(AB35=3,"forte",IF(AB35=2,"modérée",IF(AB35=1,"faible")))),"")</f>
        <v/>
      </c>
      <c r="H35" s="88"/>
      <c r="I35" s="89"/>
      <c r="J35" s="84"/>
      <c r="K35" s="88" t="s">
        <v>30</v>
      </c>
      <c r="L35" s="88"/>
      <c r="M35" s="88"/>
      <c r="N35" s="88"/>
      <c r="O35" s="86"/>
      <c r="P35" s="86"/>
      <c r="Q35" s="86"/>
      <c r="R35" s="90"/>
      <c r="S35" s="90"/>
      <c r="T35" s="90"/>
      <c r="U35" s="90"/>
      <c r="V35" s="90"/>
      <c r="W35" s="90"/>
      <c r="X35" s="90"/>
      <c r="Y35" s="90"/>
      <c r="Z35" s="90"/>
      <c r="AA35" s="90"/>
      <c r="AB35" s="90"/>
      <c r="AC35" s="90"/>
      <c r="AD35" s="90"/>
      <c r="AE35" s="90"/>
      <c r="AF35" s="90"/>
      <c r="AG35" s="90"/>
      <c r="AH35" s="91"/>
      <c r="AI35" s="84"/>
      <c r="AJ35" s="92" t="s">
        <v>362</v>
      </c>
      <c r="AK35" s="114"/>
      <c r="AL35" s="121"/>
      <c r="AM35" s="121"/>
      <c r="AN35" s="122"/>
      <c r="AO35" s="123" t="s">
        <v>352</v>
      </c>
      <c r="AP35" s="109"/>
      <c r="AQ35" s="123" t="s">
        <v>352</v>
      </c>
      <c r="AR35" s="92" t="s">
        <v>352</v>
      </c>
      <c r="AS35" s="92"/>
    </row>
    <row r="36" s="54" customFormat="true" ht="15.8" hidden="false" customHeight="false" outlineLevel="0" collapsed="false">
      <c r="A36" s="86" t="s">
        <v>363</v>
      </c>
      <c r="B36" s="86" t="s">
        <v>193</v>
      </c>
      <c r="C36" s="86" t="s">
        <v>193</v>
      </c>
      <c r="D36" s="89" t="s">
        <v>364</v>
      </c>
      <c r="E36" s="89" t="s">
        <v>365</v>
      </c>
      <c r="F36" s="86" t="s">
        <v>366</v>
      </c>
      <c r="G36" s="88" t="str">
        <f aca="false">IF(AB36&lt;&gt;"",IF(AB36=4,"très forte",IF(AB36=3,"forte",IF(AB36=2,"modérée",IF(AB36=1,"faible")))),"")</f>
        <v/>
      </c>
      <c r="H36" s="88"/>
      <c r="I36" s="89"/>
      <c r="J36" s="84"/>
      <c r="K36" s="88" t="s">
        <v>30</v>
      </c>
      <c r="L36" s="88"/>
      <c r="M36" s="88"/>
      <c r="N36" s="88"/>
      <c r="O36" s="86"/>
      <c r="P36" s="86"/>
      <c r="Q36" s="86"/>
      <c r="R36" s="90"/>
      <c r="S36" s="90"/>
      <c r="T36" s="90"/>
      <c r="U36" s="90"/>
      <c r="V36" s="90"/>
      <c r="W36" s="90"/>
      <c r="X36" s="90"/>
      <c r="Y36" s="90"/>
      <c r="Z36" s="90"/>
      <c r="AA36" s="90"/>
      <c r="AB36" s="90"/>
      <c r="AC36" s="90"/>
      <c r="AD36" s="90"/>
      <c r="AE36" s="90"/>
      <c r="AF36" s="90"/>
      <c r="AG36" s="90"/>
      <c r="AH36" s="91"/>
      <c r="AI36" s="84"/>
      <c r="AJ36" s="92" t="s">
        <v>367</v>
      </c>
      <c r="AK36" s="114"/>
      <c r="AL36" s="121"/>
      <c r="AM36" s="121"/>
      <c r="AN36" s="122"/>
      <c r="AO36" s="123" t="s">
        <v>352</v>
      </c>
      <c r="AP36" s="109"/>
      <c r="AQ36" s="123" t="s">
        <v>352</v>
      </c>
      <c r="AR36" s="84" t="s">
        <v>352</v>
      </c>
      <c r="AS36" s="84"/>
      <c r="AMF36" s="62"/>
      <c r="AMG36" s="62"/>
      <c r="AMH36" s="62"/>
      <c r="AMI36" s="62"/>
      <c r="AMJ36" s="62"/>
    </row>
    <row r="37" s="54" customFormat="true" ht="15.8" hidden="false" customHeight="false" outlineLevel="0" collapsed="false">
      <c r="A37" s="86" t="s">
        <v>368</v>
      </c>
      <c r="B37" s="86" t="s">
        <v>193</v>
      </c>
      <c r="C37" s="86" t="s">
        <v>193</v>
      </c>
      <c r="D37" s="89" t="s">
        <v>369</v>
      </c>
      <c r="E37" s="89" t="s">
        <v>370</v>
      </c>
      <c r="F37" s="86" t="s">
        <v>371</v>
      </c>
      <c r="G37" s="88" t="str">
        <f aca="false">IF(AB37&lt;&gt;"",IF(AB37=4,"très forte",IF(AB37=3,"forte",IF(AB37=2,"modérée",IF(AB37=1,"faible")))),"")</f>
        <v/>
      </c>
      <c r="H37" s="88"/>
      <c r="I37" s="89"/>
      <c r="J37" s="84"/>
      <c r="K37" s="88" t="s">
        <v>30</v>
      </c>
      <c r="L37" s="88"/>
      <c r="M37" s="88"/>
      <c r="N37" s="88"/>
      <c r="O37" s="86"/>
      <c r="P37" s="86"/>
      <c r="Q37" s="86"/>
      <c r="R37" s="90"/>
      <c r="S37" s="90"/>
      <c r="T37" s="90"/>
      <c r="U37" s="90"/>
      <c r="V37" s="90"/>
      <c r="W37" s="90"/>
      <c r="X37" s="90"/>
      <c r="Y37" s="90"/>
      <c r="Z37" s="90"/>
      <c r="AA37" s="90"/>
      <c r="AB37" s="90"/>
      <c r="AC37" s="90"/>
      <c r="AD37" s="90"/>
      <c r="AE37" s="90"/>
      <c r="AF37" s="90"/>
      <c r="AG37" s="90"/>
      <c r="AH37" s="91"/>
      <c r="AI37" s="84"/>
      <c r="AJ37" s="92" t="s">
        <v>372</v>
      </c>
      <c r="AK37" s="114"/>
      <c r="AL37" s="121"/>
      <c r="AM37" s="121"/>
      <c r="AN37" s="122"/>
      <c r="AO37" s="123" t="s">
        <v>352</v>
      </c>
      <c r="AP37" s="109"/>
      <c r="AQ37" s="123" t="s">
        <v>352</v>
      </c>
      <c r="AR37" s="92" t="s">
        <v>352</v>
      </c>
      <c r="AS37" s="84"/>
      <c r="AMF37" s="62"/>
      <c r="AMG37" s="62"/>
      <c r="AMH37" s="62"/>
      <c r="AMI37" s="62"/>
      <c r="AMJ37" s="62"/>
    </row>
    <row r="38" customFormat="false" ht="15.8" hidden="false" customHeight="false" outlineLevel="0" collapsed="false">
      <c r="A38" s="86" t="s">
        <v>373</v>
      </c>
      <c r="B38" s="86" t="s">
        <v>193</v>
      </c>
      <c r="C38" s="86" t="s">
        <v>193</v>
      </c>
      <c r="D38" s="89" t="s">
        <v>374</v>
      </c>
      <c r="E38" s="89" t="s">
        <v>375</v>
      </c>
      <c r="F38" s="86" t="s">
        <v>376</v>
      </c>
      <c r="G38" s="88" t="str">
        <f aca="false">IF(AB38&lt;&gt;"",IF(AB38=4,"très forte",IF(AB38=3,"forte",IF(AB38=2,"modérée",IF(AB38=1,"faible")))),"")</f>
        <v/>
      </c>
      <c r="H38" s="88"/>
      <c r="I38" s="89"/>
      <c r="J38" s="84"/>
      <c r="K38" s="88" t="s">
        <v>30</v>
      </c>
      <c r="L38" s="88"/>
      <c r="M38" s="88"/>
      <c r="N38" s="88"/>
      <c r="O38" s="86"/>
      <c r="P38" s="86"/>
      <c r="Q38" s="86"/>
      <c r="R38" s="90"/>
      <c r="S38" s="90"/>
      <c r="T38" s="90"/>
      <c r="U38" s="90"/>
      <c r="V38" s="90"/>
      <c r="W38" s="90"/>
      <c r="X38" s="90"/>
      <c r="Y38" s="90"/>
      <c r="Z38" s="90"/>
      <c r="AA38" s="90"/>
      <c r="AB38" s="90"/>
      <c r="AC38" s="90"/>
      <c r="AD38" s="90"/>
      <c r="AE38" s="90"/>
      <c r="AF38" s="90"/>
      <c r="AG38" s="90"/>
      <c r="AH38" s="91"/>
      <c r="AI38" s="84"/>
      <c r="AJ38" s="92" t="s">
        <v>377</v>
      </c>
      <c r="AK38" s="114"/>
      <c r="AL38" s="121"/>
      <c r="AM38" s="121"/>
      <c r="AN38" s="122"/>
      <c r="AO38" s="123" t="s">
        <v>352</v>
      </c>
      <c r="AP38" s="109"/>
      <c r="AQ38" s="123" t="s">
        <v>352</v>
      </c>
      <c r="AR38" s="92" t="s">
        <v>352</v>
      </c>
      <c r="AS38" s="92"/>
    </row>
    <row r="39" customFormat="false" ht="15.8" hidden="false" customHeight="false" outlineLevel="0" collapsed="false">
      <c r="A39" s="86" t="s">
        <v>378</v>
      </c>
      <c r="B39" s="86" t="s">
        <v>193</v>
      </c>
      <c r="C39" s="86" t="s">
        <v>193</v>
      </c>
      <c r="D39" s="89" t="s">
        <v>379</v>
      </c>
      <c r="E39" s="89" t="s">
        <v>380</v>
      </c>
      <c r="F39" s="86" t="s">
        <v>381</v>
      </c>
      <c r="G39" s="88" t="str">
        <f aca="false">IF(AB39&lt;&gt;"",IF(AB39=4,"très forte",IF(AB39=3,"forte",IF(AB39=2,"modérée",IF(AB39=1,"faible")))),"")</f>
        <v/>
      </c>
      <c r="H39" s="88"/>
      <c r="I39" s="89"/>
      <c r="J39" s="84"/>
      <c r="K39" s="88" t="s">
        <v>30</v>
      </c>
      <c r="L39" s="88"/>
      <c r="M39" s="88"/>
      <c r="N39" s="88"/>
      <c r="O39" s="86"/>
      <c r="P39" s="86"/>
      <c r="Q39" s="86"/>
      <c r="R39" s="90"/>
      <c r="S39" s="90"/>
      <c r="T39" s="90"/>
      <c r="U39" s="90"/>
      <c r="V39" s="90"/>
      <c r="W39" s="90"/>
      <c r="X39" s="90"/>
      <c r="Y39" s="90"/>
      <c r="Z39" s="90"/>
      <c r="AA39" s="90"/>
      <c r="AB39" s="90"/>
      <c r="AC39" s="90"/>
      <c r="AD39" s="90"/>
      <c r="AE39" s="90"/>
      <c r="AF39" s="90"/>
      <c r="AG39" s="90"/>
      <c r="AH39" s="91"/>
      <c r="AI39" s="84"/>
      <c r="AJ39" s="92" t="s">
        <v>382</v>
      </c>
      <c r="AK39" s="114"/>
      <c r="AL39" s="121"/>
      <c r="AM39" s="121"/>
      <c r="AN39" s="122"/>
      <c r="AO39" s="123" t="s">
        <v>352</v>
      </c>
      <c r="AP39" s="109"/>
      <c r="AQ39" s="123" t="s">
        <v>352</v>
      </c>
      <c r="AR39" s="92" t="s">
        <v>352</v>
      </c>
      <c r="AS39" s="92"/>
    </row>
    <row r="40" customFormat="false" ht="15.8" hidden="false" customHeight="false" outlineLevel="0" collapsed="false">
      <c r="A40" s="86" t="s">
        <v>383</v>
      </c>
      <c r="B40" s="86" t="s">
        <v>193</v>
      </c>
      <c r="C40" s="86" t="s">
        <v>193</v>
      </c>
      <c r="D40" s="89" t="s">
        <v>384</v>
      </c>
      <c r="E40" s="89" t="s">
        <v>385</v>
      </c>
      <c r="F40" s="86" t="s">
        <v>386</v>
      </c>
      <c r="G40" s="88" t="str">
        <f aca="false">IF(AB40&lt;&gt;"",IF(AB40=4,"très forte",IF(AB40=3,"forte",IF(AB40=2,"modérée",IF(AB40=1,"faible")))),"")</f>
        <v/>
      </c>
      <c r="H40" s="88"/>
      <c r="I40" s="89"/>
      <c r="J40" s="84"/>
      <c r="K40" s="88" t="s">
        <v>30</v>
      </c>
      <c r="L40" s="88"/>
      <c r="M40" s="88"/>
      <c r="N40" s="88"/>
      <c r="O40" s="86"/>
      <c r="P40" s="86"/>
      <c r="Q40" s="86"/>
      <c r="R40" s="90"/>
      <c r="S40" s="90"/>
      <c r="T40" s="90"/>
      <c r="U40" s="90"/>
      <c r="V40" s="90"/>
      <c r="W40" s="90"/>
      <c r="X40" s="90"/>
      <c r="Y40" s="90"/>
      <c r="Z40" s="90"/>
      <c r="AA40" s="90"/>
      <c r="AB40" s="90"/>
      <c r="AC40" s="90"/>
      <c r="AD40" s="90"/>
      <c r="AE40" s="90"/>
      <c r="AF40" s="90"/>
      <c r="AG40" s="90"/>
      <c r="AH40" s="91"/>
      <c r="AI40" s="84"/>
      <c r="AJ40" s="92" t="s">
        <v>387</v>
      </c>
      <c r="AK40" s="114"/>
      <c r="AL40" s="121"/>
      <c r="AM40" s="121"/>
      <c r="AN40" s="122"/>
      <c r="AO40" s="123" t="s">
        <v>352</v>
      </c>
      <c r="AP40" s="109"/>
      <c r="AQ40" s="123" t="s">
        <v>352</v>
      </c>
      <c r="AR40" s="92" t="s">
        <v>352</v>
      </c>
      <c r="AS40" s="92"/>
    </row>
    <row r="41" customFormat="false" ht="15.8" hidden="false" customHeight="false" outlineLevel="0" collapsed="false">
      <c r="A41" s="86" t="s">
        <v>388</v>
      </c>
      <c r="B41" s="86" t="s">
        <v>193</v>
      </c>
      <c r="C41" s="86" t="s">
        <v>193</v>
      </c>
      <c r="D41" s="89" t="s">
        <v>389</v>
      </c>
      <c r="E41" s="89" t="s">
        <v>390</v>
      </c>
      <c r="F41" s="86" t="s">
        <v>391</v>
      </c>
      <c r="G41" s="88" t="str">
        <f aca="false">IF(AB41&lt;&gt;"",IF(AB41=4,"très forte",IF(AB41=3,"forte",IF(AB41=2,"modérée",IF(AB41=1,"faible")))),"")</f>
        <v/>
      </c>
      <c r="H41" s="88"/>
      <c r="I41" s="89"/>
      <c r="J41" s="84"/>
      <c r="K41" s="88" t="s">
        <v>30</v>
      </c>
      <c r="L41" s="88"/>
      <c r="M41" s="88"/>
      <c r="N41" s="88"/>
      <c r="O41" s="86"/>
      <c r="P41" s="86"/>
      <c r="Q41" s="86"/>
      <c r="R41" s="90"/>
      <c r="S41" s="90"/>
      <c r="T41" s="90"/>
      <c r="U41" s="90"/>
      <c r="V41" s="90"/>
      <c r="W41" s="90"/>
      <c r="X41" s="90"/>
      <c r="Y41" s="90"/>
      <c r="Z41" s="90"/>
      <c r="AA41" s="90"/>
      <c r="AB41" s="90"/>
      <c r="AC41" s="90"/>
      <c r="AD41" s="90"/>
      <c r="AE41" s="90"/>
      <c r="AF41" s="90"/>
      <c r="AG41" s="90"/>
      <c r="AH41" s="91"/>
      <c r="AI41" s="84"/>
      <c r="AJ41" s="92" t="s">
        <v>392</v>
      </c>
      <c r="AK41" s="114"/>
      <c r="AL41" s="121"/>
      <c r="AM41" s="121"/>
      <c r="AN41" s="122"/>
      <c r="AO41" s="123" t="s">
        <v>352</v>
      </c>
      <c r="AP41" s="109"/>
      <c r="AQ41" s="123" t="s">
        <v>352</v>
      </c>
      <c r="AR41" s="92" t="s">
        <v>352</v>
      </c>
      <c r="AS41" s="92"/>
    </row>
    <row r="42" customFormat="false" ht="15.8" hidden="false" customHeight="false" outlineLevel="0" collapsed="false">
      <c r="A42" s="86" t="s">
        <v>393</v>
      </c>
      <c r="B42" s="85" t="s">
        <v>193</v>
      </c>
      <c r="C42" s="86" t="s">
        <v>193</v>
      </c>
      <c r="D42" s="89" t="s">
        <v>394</v>
      </c>
      <c r="E42" s="89" t="s">
        <v>395</v>
      </c>
      <c r="F42" s="86" t="s">
        <v>396</v>
      </c>
      <c r="G42" s="88" t="str">
        <f aca="false">IF(AB42&lt;&gt;"",IF(AB42=4,"très forte",IF(AB42=3,"forte",IF(AB42=2,"modérée",IF(AB42=1,"faible")))),"")</f>
        <v/>
      </c>
      <c r="H42" s="88"/>
      <c r="I42" s="89"/>
      <c r="J42" s="85"/>
      <c r="K42" s="88" t="s">
        <v>30</v>
      </c>
      <c r="L42" s="88"/>
      <c r="M42" s="88"/>
      <c r="N42" s="88"/>
      <c r="O42" s="86"/>
      <c r="P42" s="86"/>
      <c r="Q42" s="86"/>
      <c r="R42" s="90"/>
      <c r="S42" s="90"/>
      <c r="T42" s="90"/>
      <c r="U42" s="90"/>
      <c r="V42" s="90"/>
      <c r="W42" s="90"/>
      <c r="X42" s="90"/>
      <c r="Y42" s="90"/>
      <c r="Z42" s="90"/>
      <c r="AA42" s="90"/>
      <c r="AB42" s="90"/>
      <c r="AC42" s="90"/>
      <c r="AD42" s="90"/>
      <c r="AE42" s="90"/>
      <c r="AF42" s="90"/>
      <c r="AG42" s="90"/>
      <c r="AH42" s="91"/>
      <c r="AI42" s="84"/>
      <c r="AJ42" s="92" t="s">
        <v>397</v>
      </c>
      <c r="AK42" s="114"/>
      <c r="AL42" s="121"/>
      <c r="AM42" s="121"/>
      <c r="AN42" s="122"/>
      <c r="AO42" s="123" t="s">
        <v>352</v>
      </c>
      <c r="AP42" s="109"/>
      <c r="AQ42" s="123" t="s">
        <v>352</v>
      </c>
      <c r="AR42" s="92" t="s">
        <v>352</v>
      </c>
      <c r="AS42" s="92"/>
    </row>
    <row r="43" customFormat="false" ht="15.8" hidden="false" customHeight="false" outlineLevel="0" collapsed="false">
      <c r="A43" s="86" t="s">
        <v>398</v>
      </c>
      <c r="B43" s="86" t="s">
        <v>193</v>
      </c>
      <c r="C43" s="86" t="s">
        <v>193</v>
      </c>
      <c r="D43" s="89" t="s">
        <v>399</v>
      </c>
      <c r="E43" s="89" t="s">
        <v>400</v>
      </c>
      <c r="F43" s="86" t="s">
        <v>401</v>
      </c>
      <c r="G43" s="88" t="str">
        <f aca="false">IF(AB43&lt;&gt;"",IF(AB43=4,"très forte",IF(AB43=3,"forte",IF(AB43=2,"modérée",IF(AB43=1,"faible")))),"")</f>
        <v/>
      </c>
      <c r="H43" s="88"/>
      <c r="I43" s="89"/>
      <c r="J43" s="85"/>
      <c r="K43" s="88" t="s">
        <v>30</v>
      </c>
      <c r="L43" s="88"/>
      <c r="M43" s="88"/>
      <c r="N43" s="88"/>
      <c r="O43" s="86"/>
      <c r="P43" s="86"/>
      <c r="Q43" s="86"/>
      <c r="R43" s="90"/>
      <c r="S43" s="90"/>
      <c r="T43" s="90"/>
      <c r="U43" s="90"/>
      <c r="V43" s="90"/>
      <c r="W43" s="90"/>
      <c r="X43" s="90"/>
      <c r="Y43" s="90"/>
      <c r="Z43" s="90"/>
      <c r="AA43" s="90"/>
      <c r="AB43" s="90"/>
      <c r="AC43" s="90"/>
      <c r="AD43" s="90"/>
      <c r="AE43" s="90"/>
      <c r="AF43" s="90"/>
      <c r="AG43" s="90"/>
      <c r="AH43" s="91"/>
      <c r="AI43" s="84"/>
      <c r="AJ43" s="92" t="s">
        <v>402</v>
      </c>
      <c r="AK43" s="114"/>
      <c r="AL43" s="121"/>
      <c r="AM43" s="121"/>
      <c r="AN43" s="122"/>
      <c r="AO43" s="123" t="s">
        <v>352</v>
      </c>
      <c r="AP43" s="109"/>
      <c r="AQ43" s="123" t="s">
        <v>352</v>
      </c>
      <c r="AR43" s="92" t="s">
        <v>352</v>
      </c>
      <c r="AS43" s="92"/>
    </row>
    <row r="44" customFormat="false" ht="15.8" hidden="false" customHeight="false" outlineLevel="0" collapsed="false">
      <c r="A44" s="86" t="s">
        <v>403</v>
      </c>
      <c r="B44" s="86" t="s">
        <v>193</v>
      </c>
      <c r="C44" s="86" t="s">
        <v>193</v>
      </c>
      <c r="D44" s="89" t="s">
        <v>404</v>
      </c>
      <c r="E44" s="89" t="s">
        <v>405</v>
      </c>
      <c r="F44" s="86" t="s">
        <v>406</v>
      </c>
      <c r="G44" s="88" t="str">
        <f aca="false">IF(AB44&lt;&gt;"",IF(AB44=4,"très forte",IF(AB44=3,"forte",IF(AB44=2,"modérée",IF(AB44=1,"faible")))),"")</f>
        <v/>
      </c>
      <c r="H44" s="88"/>
      <c r="I44" s="89"/>
      <c r="J44" s="85"/>
      <c r="K44" s="88" t="s">
        <v>30</v>
      </c>
      <c r="L44" s="88"/>
      <c r="M44" s="88"/>
      <c r="N44" s="88"/>
      <c r="O44" s="86"/>
      <c r="P44" s="86"/>
      <c r="Q44" s="86"/>
      <c r="R44" s="90"/>
      <c r="S44" s="90"/>
      <c r="T44" s="90"/>
      <c r="U44" s="90"/>
      <c r="V44" s="90"/>
      <c r="W44" s="90"/>
      <c r="X44" s="90"/>
      <c r="Y44" s="90"/>
      <c r="Z44" s="90"/>
      <c r="AA44" s="90"/>
      <c r="AB44" s="90"/>
      <c r="AC44" s="90"/>
      <c r="AD44" s="90"/>
      <c r="AE44" s="90"/>
      <c r="AF44" s="90"/>
      <c r="AG44" s="90"/>
      <c r="AH44" s="91"/>
      <c r="AI44" s="84"/>
      <c r="AJ44" s="92" t="s">
        <v>407</v>
      </c>
      <c r="AK44" s="114"/>
      <c r="AL44" s="121"/>
      <c r="AM44" s="121"/>
      <c r="AN44" s="122"/>
      <c r="AO44" s="123" t="s">
        <v>352</v>
      </c>
      <c r="AP44" s="109"/>
      <c r="AQ44" s="123" t="s">
        <v>352</v>
      </c>
      <c r="AR44" s="84" t="s">
        <v>352</v>
      </c>
      <c r="AS44" s="92"/>
    </row>
    <row r="45" customFormat="false" ht="15.8" hidden="false" customHeight="false" outlineLevel="0" collapsed="false">
      <c r="A45" s="86" t="s">
        <v>408</v>
      </c>
      <c r="B45" s="86" t="s">
        <v>193</v>
      </c>
      <c r="C45" s="86" t="s">
        <v>193</v>
      </c>
      <c r="D45" s="89" t="s">
        <v>409</v>
      </c>
      <c r="E45" s="89" t="s">
        <v>410</v>
      </c>
      <c r="F45" s="86" t="s">
        <v>411</v>
      </c>
      <c r="G45" s="88" t="str">
        <f aca="false">IF(AB45&lt;&gt;"",IF(AB45=4,"très forte",IF(AB45=3,"forte",IF(AB45=2,"modérée",IF(AB45=1,"faible")))),"")</f>
        <v/>
      </c>
      <c r="H45" s="88"/>
      <c r="I45" s="89"/>
      <c r="J45" s="84"/>
      <c r="K45" s="88" t="s">
        <v>30</v>
      </c>
      <c r="L45" s="88"/>
      <c r="M45" s="88"/>
      <c r="N45" s="88"/>
      <c r="O45" s="86"/>
      <c r="P45" s="86"/>
      <c r="Q45" s="86"/>
      <c r="R45" s="90"/>
      <c r="S45" s="90"/>
      <c r="T45" s="90"/>
      <c r="U45" s="90"/>
      <c r="V45" s="90"/>
      <c r="W45" s="90"/>
      <c r="X45" s="90"/>
      <c r="Y45" s="90"/>
      <c r="Z45" s="90"/>
      <c r="AA45" s="90"/>
      <c r="AB45" s="90"/>
      <c r="AC45" s="90"/>
      <c r="AD45" s="90"/>
      <c r="AE45" s="90"/>
      <c r="AF45" s="90"/>
      <c r="AG45" s="90"/>
      <c r="AH45" s="91"/>
      <c r="AI45" s="84"/>
      <c r="AJ45" s="92" t="s">
        <v>412</v>
      </c>
      <c r="AK45" s="114"/>
      <c r="AL45" s="121"/>
      <c r="AM45" s="121"/>
      <c r="AN45" s="122"/>
      <c r="AO45" s="123" t="s">
        <v>352</v>
      </c>
      <c r="AP45" s="109"/>
      <c r="AQ45" s="123" t="s">
        <v>352</v>
      </c>
      <c r="AR45" s="92" t="s">
        <v>352</v>
      </c>
      <c r="AS45" s="92"/>
    </row>
    <row r="46" customFormat="false" ht="15.8" hidden="false" customHeight="false" outlineLevel="0" collapsed="false">
      <c r="A46" s="86" t="s">
        <v>413</v>
      </c>
      <c r="B46" s="86" t="s">
        <v>193</v>
      </c>
      <c r="C46" s="86" t="s">
        <v>193</v>
      </c>
      <c r="D46" s="89" t="s">
        <v>414</v>
      </c>
      <c r="E46" s="89" t="s">
        <v>415</v>
      </c>
      <c r="F46" s="86" t="s">
        <v>416</v>
      </c>
      <c r="G46" s="88" t="str">
        <f aca="false">IF(AB46&lt;&gt;"",IF(AB46=4,"très forte",IF(AB46=3,"forte",IF(AB46=2,"modérée",IF(AB46=1,"faible")))),"")</f>
        <v/>
      </c>
      <c r="H46" s="88"/>
      <c r="I46" s="89"/>
      <c r="J46" s="85"/>
      <c r="K46" s="88" t="s">
        <v>30</v>
      </c>
      <c r="L46" s="88"/>
      <c r="M46" s="88"/>
      <c r="N46" s="88"/>
      <c r="O46" s="86"/>
      <c r="P46" s="86"/>
      <c r="Q46" s="86"/>
      <c r="R46" s="90"/>
      <c r="S46" s="90"/>
      <c r="T46" s="90"/>
      <c r="U46" s="90"/>
      <c r="V46" s="90"/>
      <c r="W46" s="90"/>
      <c r="X46" s="90"/>
      <c r="Y46" s="90"/>
      <c r="Z46" s="90"/>
      <c r="AA46" s="90"/>
      <c r="AB46" s="90"/>
      <c r="AC46" s="90"/>
      <c r="AD46" s="90"/>
      <c r="AE46" s="90"/>
      <c r="AF46" s="90"/>
      <c r="AG46" s="90"/>
      <c r="AH46" s="91"/>
      <c r="AI46" s="84"/>
      <c r="AJ46" s="92" t="s">
        <v>417</v>
      </c>
      <c r="AK46" s="114"/>
      <c r="AL46" s="121"/>
      <c r="AM46" s="121"/>
      <c r="AN46" s="122"/>
      <c r="AO46" s="123" t="s">
        <v>352</v>
      </c>
      <c r="AP46" s="109"/>
      <c r="AQ46" s="123" t="s">
        <v>352</v>
      </c>
      <c r="AR46" s="92" t="s">
        <v>352</v>
      </c>
      <c r="AS46" s="92"/>
    </row>
    <row r="47" customFormat="false" ht="15.8" hidden="false" customHeight="false" outlineLevel="0" collapsed="false">
      <c r="A47" s="85" t="s">
        <v>418</v>
      </c>
      <c r="B47" s="86" t="s">
        <v>193</v>
      </c>
      <c r="C47" s="86" t="s">
        <v>193</v>
      </c>
      <c r="D47" s="89" t="s">
        <v>419</v>
      </c>
      <c r="E47" s="89" t="s">
        <v>420</v>
      </c>
      <c r="F47" s="86" t="s">
        <v>421</v>
      </c>
      <c r="G47" s="88" t="str">
        <f aca="false">IF(AB47&lt;&gt;"",IF(AB47=4,"très forte",IF(AB47=3,"forte",IF(AB47=2,"modérée",IF(AB47=1,"faible")))),"")</f>
        <v/>
      </c>
      <c r="H47" s="88"/>
      <c r="I47" s="89"/>
      <c r="J47" s="84"/>
      <c r="K47" s="88" t="s">
        <v>30</v>
      </c>
      <c r="L47" s="88"/>
      <c r="M47" s="88"/>
      <c r="N47" s="88"/>
      <c r="O47" s="86"/>
      <c r="P47" s="86"/>
      <c r="Q47" s="86"/>
      <c r="R47" s="90"/>
      <c r="S47" s="90"/>
      <c r="T47" s="90"/>
      <c r="U47" s="90"/>
      <c r="V47" s="90"/>
      <c r="W47" s="90"/>
      <c r="X47" s="90"/>
      <c r="Y47" s="90"/>
      <c r="Z47" s="90"/>
      <c r="AA47" s="90"/>
      <c r="AB47" s="90"/>
      <c r="AC47" s="90"/>
      <c r="AD47" s="90"/>
      <c r="AE47" s="90"/>
      <c r="AF47" s="90"/>
      <c r="AG47" s="90"/>
      <c r="AH47" s="91"/>
      <c r="AI47" s="84"/>
      <c r="AJ47" s="92" t="s">
        <v>422</v>
      </c>
      <c r="AK47" s="114"/>
      <c r="AL47" s="121"/>
      <c r="AM47" s="121"/>
      <c r="AN47" s="122"/>
      <c r="AO47" s="123" t="s">
        <v>352</v>
      </c>
      <c r="AP47" s="109"/>
      <c r="AQ47" s="123" t="s">
        <v>352</v>
      </c>
      <c r="AR47" s="92" t="s">
        <v>352</v>
      </c>
      <c r="AS47" s="92"/>
    </row>
    <row r="48" customFormat="false" ht="15.8" hidden="false" customHeight="false" outlineLevel="0" collapsed="false">
      <c r="A48" s="85" t="s">
        <v>423</v>
      </c>
      <c r="B48" s="86" t="s">
        <v>193</v>
      </c>
      <c r="C48" s="86" t="s">
        <v>193</v>
      </c>
      <c r="D48" s="89" t="s">
        <v>424</v>
      </c>
      <c r="E48" s="89" t="s">
        <v>425</v>
      </c>
      <c r="F48" s="86" t="s">
        <v>426</v>
      </c>
      <c r="G48" s="88" t="str">
        <f aca="false">IF(AB48&lt;&gt;"",IF(AB48=4,"très forte",IF(AB48=3,"forte",IF(AB48=2,"modérée",IF(AB48=1,"faible")))),"")</f>
        <v/>
      </c>
      <c r="H48" s="88"/>
      <c r="I48" s="89"/>
      <c r="J48" s="84"/>
      <c r="K48" s="88" t="s">
        <v>30</v>
      </c>
      <c r="L48" s="88"/>
      <c r="M48" s="88"/>
      <c r="N48" s="88"/>
      <c r="O48" s="86"/>
      <c r="P48" s="86"/>
      <c r="Q48" s="86"/>
      <c r="R48" s="90"/>
      <c r="S48" s="90"/>
      <c r="T48" s="90"/>
      <c r="U48" s="90"/>
      <c r="V48" s="90"/>
      <c r="W48" s="90"/>
      <c r="X48" s="90"/>
      <c r="Y48" s="90"/>
      <c r="Z48" s="90"/>
      <c r="AA48" s="90"/>
      <c r="AB48" s="90"/>
      <c r="AC48" s="90"/>
      <c r="AD48" s="90"/>
      <c r="AE48" s="90"/>
      <c r="AF48" s="90"/>
      <c r="AG48" s="90"/>
      <c r="AH48" s="91"/>
      <c r="AI48" s="84"/>
      <c r="AJ48" s="92" t="s">
        <v>427</v>
      </c>
      <c r="AK48" s="114"/>
      <c r="AL48" s="121"/>
      <c r="AM48" s="121"/>
      <c r="AN48" s="122"/>
      <c r="AO48" s="123" t="s">
        <v>352</v>
      </c>
      <c r="AP48" s="109"/>
      <c r="AQ48" s="123" t="s">
        <v>352</v>
      </c>
      <c r="AR48" s="92" t="s">
        <v>352</v>
      </c>
      <c r="AS48" s="92"/>
    </row>
    <row r="49" customFormat="false" ht="15.8" hidden="false" customHeight="false" outlineLevel="0" collapsed="false">
      <c r="A49" s="85" t="s">
        <v>428</v>
      </c>
      <c r="B49" s="86" t="s">
        <v>193</v>
      </c>
      <c r="C49" s="84" t="s">
        <v>193</v>
      </c>
      <c r="D49" s="89" t="s">
        <v>429</v>
      </c>
      <c r="E49" s="89" t="s">
        <v>430</v>
      </c>
      <c r="F49" s="86" t="s">
        <v>431</v>
      </c>
      <c r="G49" s="88" t="str">
        <f aca="false">IF(AB49&lt;&gt;"",IF(AB49=4,"très forte",IF(AB49=3,"forte",IF(AB49=2,"modérée",IF(AB49=1,"faible")))),"")</f>
        <v/>
      </c>
      <c r="H49" s="88"/>
      <c r="I49" s="89"/>
      <c r="J49" s="84"/>
      <c r="K49" s="88" t="s">
        <v>30</v>
      </c>
      <c r="L49" s="88"/>
      <c r="M49" s="88"/>
      <c r="N49" s="88"/>
      <c r="O49" s="86"/>
      <c r="P49" s="86"/>
      <c r="Q49" s="86"/>
      <c r="R49" s="90"/>
      <c r="S49" s="90"/>
      <c r="T49" s="90"/>
      <c r="U49" s="90"/>
      <c r="V49" s="90"/>
      <c r="W49" s="90"/>
      <c r="X49" s="90"/>
      <c r="Y49" s="90"/>
      <c r="Z49" s="90"/>
      <c r="AA49" s="90"/>
      <c r="AB49" s="90"/>
      <c r="AC49" s="90"/>
      <c r="AD49" s="90"/>
      <c r="AE49" s="90"/>
      <c r="AF49" s="90"/>
      <c r="AG49" s="90"/>
      <c r="AH49" s="91"/>
      <c r="AI49" s="84"/>
      <c r="AJ49" s="92" t="s">
        <v>432</v>
      </c>
      <c r="AK49" s="114"/>
      <c r="AL49" s="121"/>
      <c r="AM49" s="121"/>
      <c r="AN49" s="122"/>
      <c r="AO49" s="123" t="s">
        <v>352</v>
      </c>
      <c r="AP49" s="109"/>
      <c r="AQ49" s="123" t="s">
        <v>352</v>
      </c>
      <c r="AR49" s="92" t="s">
        <v>352</v>
      </c>
      <c r="AS49" s="92"/>
    </row>
    <row r="50" customFormat="false" ht="15.8" hidden="false" customHeight="false" outlineLevel="0" collapsed="false">
      <c r="A50" s="124" t="s">
        <v>433</v>
      </c>
      <c r="B50" s="86" t="s">
        <v>193</v>
      </c>
      <c r="C50" s="84" t="s">
        <v>193</v>
      </c>
      <c r="D50" s="125" t="s">
        <v>434</v>
      </c>
      <c r="E50" s="125" t="s">
        <v>435</v>
      </c>
      <c r="F50" s="124" t="s">
        <v>436</v>
      </c>
      <c r="G50" s="88" t="str">
        <f aca="false">IF(AB50&lt;&gt;"",IF(AB50=4,"très forte",IF(AB50=3,"forte",IF(AB50=2,"modérée",IF(AB50=1,"faible")))),"")</f>
        <v/>
      </c>
      <c r="H50" s="88"/>
      <c r="I50" s="125"/>
      <c r="J50" s="84"/>
      <c r="K50" s="126" t="s">
        <v>30</v>
      </c>
      <c r="L50" s="126"/>
      <c r="M50" s="126"/>
      <c r="N50" s="126"/>
      <c r="O50" s="124"/>
      <c r="P50" s="124"/>
      <c r="Q50" s="124"/>
      <c r="R50" s="90"/>
      <c r="S50" s="90"/>
      <c r="T50" s="90"/>
      <c r="U50" s="90"/>
      <c r="V50" s="90"/>
      <c r="W50" s="90"/>
      <c r="X50" s="90"/>
      <c r="Y50" s="90"/>
      <c r="Z50" s="90"/>
      <c r="AA50" s="90"/>
      <c r="AB50" s="90"/>
      <c r="AC50" s="90"/>
      <c r="AD50" s="90"/>
      <c r="AE50" s="90"/>
      <c r="AF50" s="90"/>
      <c r="AG50" s="90"/>
      <c r="AH50" s="91"/>
      <c r="AI50" s="84"/>
      <c r="AJ50" s="92" t="s">
        <v>437</v>
      </c>
      <c r="AK50" s="114"/>
      <c r="AL50" s="121"/>
      <c r="AM50" s="121"/>
      <c r="AN50" s="122"/>
      <c r="AO50" s="123" t="s">
        <v>352</v>
      </c>
      <c r="AP50" s="109"/>
      <c r="AQ50" s="123" t="s">
        <v>352</v>
      </c>
      <c r="AR50" s="92" t="s">
        <v>352</v>
      </c>
      <c r="AS50" s="92"/>
    </row>
    <row r="51" customFormat="false" ht="15.8" hidden="false" customHeight="false" outlineLevel="0" collapsed="false">
      <c r="A51" s="84" t="s">
        <v>438</v>
      </c>
      <c r="B51" s="86" t="s">
        <v>193</v>
      </c>
      <c r="C51" s="84" t="s">
        <v>193</v>
      </c>
      <c r="D51" s="100" t="s">
        <v>439</v>
      </c>
      <c r="E51" s="100" t="s">
        <v>440</v>
      </c>
      <c r="F51" s="84" t="s">
        <v>441</v>
      </c>
      <c r="G51" s="88" t="str">
        <f aca="false">IF(AB51&lt;&gt;"",IF(AB51=4,"très forte",IF(AB51=3,"forte",IF(AB51=2,"modérée",IF(AB51=1,"faible")))),"")</f>
        <v/>
      </c>
      <c r="H51" s="88"/>
      <c r="I51" s="100"/>
      <c r="J51" s="84"/>
      <c r="K51" s="101" t="s">
        <v>30</v>
      </c>
      <c r="L51" s="101"/>
      <c r="M51" s="101"/>
      <c r="N51" s="101"/>
      <c r="O51" s="84"/>
      <c r="P51" s="84"/>
      <c r="Q51" s="84"/>
      <c r="R51" s="90"/>
      <c r="S51" s="90"/>
      <c r="T51" s="90"/>
      <c r="U51" s="90"/>
      <c r="V51" s="90"/>
      <c r="W51" s="90"/>
      <c r="X51" s="90"/>
      <c r="Y51" s="90"/>
      <c r="Z51" s="90"/>
      <c r="AA51" s="90"/>
      <c r="AB51" s="90"/>
      <c r="AC51" s="90"/>
      <c r="AD51" s="90"/>
      <c r="AE51" s="90"/>
      <c r="AF51" s="90"/>
      <c r="AG51" s="90"/>
      <c r="AH51" s="91"/>
      <c r="AI51" s="84"/>
      <c r="AJ51" s="92" t="s">
        <v>442</v>
      </c>
      <c r="AK51" s="114"/>
      <c r="AL51" s="121"/>
      <c r="AM51" s="121"/>
      <c r="AN51" s="122"/>
      <c r="AO51" s="123" t="s">
        <v>352</v>
      </c>
      <c r="AP51" s="109"/>
      <c r="AQ51" s="123" t="s">
        <v>352</v>
      </c>
      <c r="AR51" s="92" t="s">
        <v>352</v>
      </c>
      <c r="AS51" s="92"/>
    </row>
    <row r="52" customFormat="false" ht="15.8" hidden="false" customHeight="false" outlineLevel="0" collapsed="false">
      <c r="A52" s="84" t="s">
        <v>443</v>
      </c>
      <c r="B52" s="86" t="s">
        <v>193</v>
      </c>
      <c r="C52" s="86" t="s">
        <v>193</v>
      </c>
      <c r="D52" s="100" t="s">
        <v>444</v>
      </c>
      <c r="E52" s="100" t="s">
        <v>445</v>
      </c>
      <c r="F52" s="84" t="s">
        <v>446</v>
      </c>
      <c r="G52" s="88" t="str">
        <f aca="false">IF(AB52&lt;&gt;"",IF(AB52=4,"très forte",IF(AB52=3,"forte",IF(AB52=2,"modérée",IF(AB52=1,"faible")))),"")</f>
        <v/>
      </c>
      <c r="H52" s="88"/>
      <c r="I52" s="100"/>
      <c r="J52" s="84"/>
      <c r="K52" s="101" t="s">
        <v>30</v>
      </c>
      <c r="L52" s="101"/>
      <c r="M52" s="101"/>
      <c r="N52" s="101"/>
      <c r="O52" s="84"/>
      <c r="P52" s="84"/>
      <c r="Q52" s="84"/>
      <c r="R52" s="90"/>
      <c r="S52" s="90"/>
      <c r="T52" s="90"/>
      <c r="U52" s="90"/>
      <c r="V52" s="90"/>
      <c r="W52" s="90"/>
      <c r="X52" s="90"/>
      <c r="Y52" s="90"/>
      <c r="Z52" s="90"/>
      <c r="AA52" s="90"/>
      <c r="AB52" s="90"/>
      <c r="AC52" s="90"/>
      <c r="AD52" s="90"/>
      <c r="AE52" s="90"/>
      <c r="AF52" s="90"/>
      <c r="AG52" s="90"/>
      <c r="AH52" s="91"/>
      <c r="AI52" s="84"/>
      <c r="AJ52" s="92" t="s">
        <v>447</v>
      </c>
      <c r="AK52" s="114"/>
      <c r="AL52" s="121"/>
      <c r="AM52" s="121"/>
      <c r="AN52" s="122"/>
      <c r="AO52" s="123" t="s">
        <v>352</v>
      </c>
      <c r="AP52" s="109"/>
      <c r="AQ52" s="123" t="s">
        <v>352</v>
      </c>
      <c r="AR52" s="84" t="s">
        <v>352</v>
      </c>
      <c r="AS52" s="84"/>
    </row>
    <row r="53" customFormat="false" ht="15.8" hidden="false" customHeight="false" outlineLevel="0" collapsed="false">
      <c r="A53" s="86" t="s">
        <v>448</v>
      </c>
      <c r="B53" s="86" t="s">
        <v>193</v>
      </c>
      <c r="C53" s="86" t="s">
        <v>193</v>
      </c>
      <c r="D53" s="89" t="s">
        <v>449</v>
      </c>
      <c r="E53" s="89" t="s">
        <v>450</v>
      </c>
      <c r="F53" s="127" t="s">
        <v>451</v>
      </c>
      <c r="G53" s="88" t="str">
        <f aca="false">IF(AB53&lt;&gt;"",IF(AB53=4,"très forte",IF(AB53=3,"forte",IF(AB53=2,"modérée",IF(AB53=1,"faible")))),"")</f>
        <v/>
      </c>
      <c r="H53" s="88"/>
      <c r="I53" s="89"/>
      <c r="J53" s="118"/>
      <c r="K53" s="88" t="s">
        <v>30</v>
      </c>
      <c r="L53" s="88"/>
      <c r="M53" s="88"/>
      <c r="N53" s="88"/>
      <c r="O53" s="86"/>
      <c r="P53" s="86"/>
      <c r="Q53" s="86"/>
      <c r="R53" s="90"/>
      <c r="S53" s="90"/>
      <c r="T53" s="90"/>
      <c r="U53" s="90"/>
      <c r="V53" s="90"/>
      <c r="W53" s="90"/>
      <c r="X53" s="90"/>
      <c r="Y53" s="90"/>
      <c r="Z53" s="90"/>
      <c r="AA53" s="90"/>
      <c r="AB53" s="90"/>
      <c r="AC53" s="90"/>
      <c r="AD53" s="90"/>
      <c r="AE53" s="90"/>
      <c r="AF53" s="90"/>
      <c r="AG53" s="90"/>
      <c r="AH53" s="91"/>
      <c r="AI53" s="84"/>
      <c r="AJ53" s="92" t="s">
        <v>452</v>
      </c>
      <c r="AK53" s="128"/>
      <c r="AL53" s="129"/>
      <c r="AM53" s="129"/>
      <c r="AN53" s="122"/>
      <c r="AO53" s="130" t="s">
        <v>453</v>
      </c>
      <c r="AP53" s="109"/>
      <c r="AQ53" s="130" t="s">
        <v>453</v>
      </c>
      <c r="AR53" s="92" t="s">
        <v>453</v>
      </c>
      <c r="AS53" s="92"/>
    </row>
    <row r="54" customFormat="false" ht="15.8" hidden="false" customHeight="false" outlineLevel="0" collapsed="false">
      <c r="A54" s="86" t="s">
        <v>454</v>
      </c>
      <c r="B54" s="85" t="s">
        <v>193</v>
      </c>
      <c r="C54" s="86" t="s">
        <v>193</v>
      </c>
      <c r="D54" s="89" t="s">
        <v>455</v>
      </c>
      <c r="E54" s="89" t="s">
        <v>456</v>
      </c>
      <c r="F54" s="127" t="s">
        <v>457</v>
      </c>
      <c r="G54" s="88" t="str">
        <f aca="false">IF(AB54&lt;&gt;"",IF(AB54=4,"très forte",IF(AB54=3,"forte",IF(AB54=2,"modérée",IF(AB54=1,"faible")))),"")</f>
        <v/>
      </c>
      <c r="H54" s="88"/>
      <c r="I54" s="89" t="s">
        <v>458</v>
      </c>
      <c r="J54" s="118"/>
      <c r="K54" s="88" t="s">
        <v>459</v>
      </c>
      <c r="L54" s="88"/>
      <c r="M54" s="88"/>
      <c r="N54" s="88"/>
      <c r="O54" s="86"/>
      <c r="P54" s="86"/>
      <c r="Q54" s="86"/>
      <c r="R54" s="90"/>
      <c r="S54" s="90"/>
      <c r="T54" s="90"/>
      <c r="U54" s="90"/>
      <c r="V54" s="90"/>
      <c r="W54" s="90"/>
      <c r="X54" s="90"/>
      <c r="Y54" s="90"/>
      <c r="Z54" s="90"/>
      <c r="AA54" s="90"/>
      <c r="AB54" s="90"/>
      <c r="AC54" s="90"/>
      <c r="AD54" s="90"/>
      <c r="AE54" s="90"/>
      <c r="AF54" s="90"/>
      <c r="AG54" s="90"/>
      <c r="AH54" s="91"/>
      <c r="AI54" s="84"/>
      <c r="AJ54" s="92" t="s">
        <v>460</v>
      </c>
      <c r="AK54" s="128"/>
      <c r="AL54" s="129"/>
      <c r="AM54" s="129"/>
      <c r="AN54" s="122"/>
      <c r="AO54" s="130" t="s">
        <v>453</v>
      </c>
      <c r="AP54" s="109"/>
      <c r="AQ54" s="130" t="s">
        <v>453</v>
      </c>
      <c r="AR54" s="92" t="s">
        <v>453</v>
      </c>
      <c r="AS54" s="92"/>
    </row>
    <row r="55" customFormat="false" ht="15.8" hidden="false" customHeight="false" outlineLevel="0" collapsed="false">
      <c r="A55" s="86" t="s">
        <v>461</v>
      </c>
      <c r="B55" s="85" t="s">
        <v>193</v>
      </c>
      <c r="C55" s="86" t="s">
        <v>193</v>
      </c>
      <c r="D55" s="89" t="s">
        <v>462</v>
      </c>
      <c r="E55" s="89" t="s">
        <v>463</v>
      </c>
      <c r="F55" s="127" t="s">
        <v>464</v>
      </c>
      <c r="G55" s="88" t="str">
        <f aca="false">IF(AB55&lt;&gt;"",IF(AB55=4,"très forte",IF(AB55=3,"forte",IF(AB55=2,"modérée",IF(AB55=1,"faible")))),"")</f>
        <v/>
      </c>
      <c r="H55" s="88"/>
      <c r="I55" s="89" t="s">
        <v>458</v>
      </c>
      <c r="J55" s="118"/>
      <c r="K55" s="88" t="s">
        <v>459</v>
      </c>
      <c r="L55" s="88"/>
      <c r="M55" s="88"/>
      <c r="N55" s="88"/>
      <c r="O55" s="86"/>
      <c r="P55" s="86"/>
      <c r="Q55" s="86"/>
      <c r="R55" s="90"/>
      <c r="S55" s="90"/>
      <c r="T55" s="90"/>
      <c r="U55" s="90"/>
      <c r="V55" s="90"/>
      <c r="W55" s="90"/>
      <c r="X55" s="90"/>
      <c r="Y55" s="90"/>
      <c r="Z55" s="90"/>
      <c r="AA55" s="90"/>
      <c r="AB55" s="90"/>
      <c r="AC55" s="90"/>
      <c r="AD55" s="90"/>
      <c r="AE55" s="90"/>
      <c r="AF55" s="90"/>
      <c r="AG55" s="90"/>
      <c r="AH55" s="91"/>
      <c r="AI55" s="84"/>
      <c r="AJ55" s="92" t="s">
        <v>465</v>
      </c>
      <c r="AK55" s="128"/>
      <c r="AL55" s="129"/>
      <c r="AM55" s="129"/>
      <c r="AN55" s="122"/>
      <c r="AO55" s="130" t="s">
        <v>453</v>
      </c>
      <c r="AP55" s="109"/>
      <c r="AQ55" s="130" t="s">
        <v>453</v>
      </c>
      <c r="AR55" s="92" t="s">
        <v>453</v>
      </c>
      <c r="AS55" s="92"/>
    </row>
    <row r="56" customFormat="false" ht="15.8" hidden="false" customHeight="false" outlineLevel="0" collapsed="false">
      <c r="A56" s="86" t="n">
        <v>199194</v>
      </c>
      <c r="B56" s="86" t="s">
        <v>193</v>
      </c>
      <c r="C56" s="86" t="s">
        <v>193</v>
      </c>
      <c r="D56" s="89" t="s">
        <v>466</v>
      </c>
      <c r="E56" s="89" t="s">
        <v>467</v>
      </c>
      <c r="F56" s="127" t="s">
        <v>468</v>
      </c>
      <c r="G56" s="88" t="str">
        <f aca="false">IF(AB56&lt;&gt;"",IF(AB56=4,"très forte",IF(AB56=3,"forte",IF(AB56=2,"modérée",IF(AB56=1,"faible")))),"")</f>
        <v/>
      </c>
      <c r="H56" s="88"/>
      <c r="I56" s="89" t="s">
        <v>458</v>
      </c>
      <c r="J56" s="118"/>
      <c r="K56" s="88" t="s">
        <v>32</v>
      </c>
      <c r="L56" s="88"/>
      <c r="M56" s="88"/>
      <c r="N56" s="88"/>
      <c r="O56" s="86"/>
      <c r="P56" s="86"/>
      <c r="Q56" s="86"/>
      <c r="R56" s="90"/>
      <c r="S56" s="90"/>
      <c r="T56" s="90"/>
      <c r="U56" s="90"/>
      <c r="V56" s="90"/>
      <c r="W56" s="90"/>
      <c r="X56" s="90"/>
      <c r="Y56" s="90"/>
      <c r="Z56" s="90"/>
      <c r="AA56" s="90"/>
      <c r="AB56" s="90"/>
      <c r="AC56" s="90"/>
      <c r="AD56" s="90"/>
      <c r="AE56" s="90"/>
      <c r="AF56" s="90"/>
      <c r="AG56" s="90"/>
      <c r="AH56" s="91"/>
      <c r="AI56" s="84"/>
      <c r="AJ56" s="92" t="s">
        <v>469</v>
      </c>
      <c r="AK56" s="128"/>
      <c r="AL56" s="128"/>
      <c r="AM56" s="129"/>
      <c r="AN56" s="122"/>
      <c r="AO56" s="130" t="s">
        <v>453</v>
      </c>
      <c r="AP56" s="109"/>
      <c r="AQ56" s="130" t="s">
        <v>453</v>
      </c>
      <c r="AR56" s="92" t="s">
        <v>453</v>
      </c>
      <c r="AS56" s="92"/>
    </row>
    <row r="57" customFormat="false" ht="15.8" hidden="false" customHeight="false" outlineLevel="0" collapsed="false">
      <c r="A57" s="85" t="s">
        <v>470</v>
      </c>
      <c r="B57" s="86" t="s">
        <v>193</v>
      </c>
      <c r="C57" s="86" t="s">
        <v>193</v>
      </c>
      <c r="D57" s="89" t="s">
        <v>471</v>
      </c>
      <c r="E57" s="89" t="s">
        <v>472</v>
      </c>
      <c r="F57" s="127" t="s">
        <v>473</v>
      </c>
      <c r="G57" s="88" t="str">
        <f aca="false">IF(AB57&lt;&gt;"",IF(AB57=4,"très forte",IF(AB57=3,"forte",IF(AB57=2,"modérée",IF(AB57=1,"faible")))),"")</f>
        <v/>
      </c>
      <c r="H57" s="88"/>
      <c r="I57" s="89" t="s">
        <v>458</v>
      </c>
      <c r="J57" s="118"/>
      <c r="K57" s="88" t="s">
        <v>459</v>
      </c>
      <c r="L57" s="88"/>
      <c r="M57" s="88"/>
      <c r="N57" s="88"/>
      <c r="O57" s="86"/>
      <c r="P57" s="86"/>
      <c r="Q57" s="86"/>
      <c r="R57" s="90"/>
      <c r="S57" s="90"/>
      <c r="T57" s="90"/>
      <c r="U57" s="90"/>
      <c r="V57" s="90"/>
      <c r="W57" s="90"/>
      <c r="X57" s="90"/>
      <c r="Y57" s="90"/>
      <c r="Z57" s="90"/>
      <c r="AA57" s="90"/>
      <c r="AB57" s="90"/>
      <c r="AC57" s="90"/>
      <c r="AD57" s="90"/>
      <c r="AE57" s="90"/>
      <c r="AF57" s="90"/>
      <c r="AG57" s="90"/>
      <c r="AH57" s="91"/>
      <c r="AI57" s="84"/>
      <c r="AJ57" s="92" t="s">
        <v>474</v>
      </c>
      <c r="AK57" s="128"/>
      <c r="AL57" s="129"/>
      <c r="AM57" s="129"/>
      <c r="AN57" s="122"/>
      <c r="AO57" s="130" t="s">
        <v>453</v>
      </c>
      <c r="AP57" s="109"/>
      <c r="AQ57" s="130" t="s">
        <v>453</v>
      </c>
      <c r="AR57" s="92" t="s">
        <v>453</v>
      </c>
      <c r="AS57" s="92"/>
    </row>
    <row r="58" s="54" customFormat="true" ht="15.8" hidden="false" customHeight="false" outlineLevel="0" collapsed="false">
      <c r="A58" s="85" t="s">
        <v>475</v>
      </c>
      <c r="B58" s="86" t="s">
        <v>193</v>
      </c>
      <c r="C58" s="86" t="s">
        <v>193</v>
      </c>
      <c r="D58" s="89" t="s">
        <v>476</v>
      </c>
      <c r="E58" s="89" t="s">
        <v>477</v>
      </c>
      <c r="F58" s="127" t="s">
        <v>478</v>
      </c>
      <c r="G58" s="88" t="str">
        <f aca="false">IF(AB58&lt;&gt;"",IF(AB58=4,"très forte",IF(AB58=3,"forte",IF(AB58=2,"modérée",IF(AB58=1,"faible")))),"")</f>
        <v/>
      </c>
      <c r="H58" s="88"/>
      <c r="I58" s="89" t="s">
        <v>458</v>
      </c>
      <c r="J58" s="118"/>
      <c r="K58" s="88" t="s">
        <v>30</v>
      </c>
      <c r="L58" s="88"/>
      <c r="M58" s="88"/>
      <c r="N58" s="88"/>
      <c r="O58" s="86"/>
      <c r="P58" s="86"/>
      <c r="Q58" s="86"/>
      <c r="R58" s="90"/>
      <c r="S58" s="90"/>
      <c r="T58" s="90"/>
      <c r="U58" s="90"/>
      <c r="V58" s="90"/>
      <c r="W58" s="90"/>
      <c r="X58" s="90"/>
      <c r="Y58" s="90"/>
      <c r="Z58" s="90"/>
      <c r="AA58" s="90"/>
      <c r="AB58" s="90"/>
      <c r="AC58" s="90"/>
      <c r="AD58" s="90"/>
      <c r="AE58" s="90"/>
      <c r="AF58" s="90"/>
      <c r="AG58" s="90"/>
      <c r="AH58" s="91"/>
      <c r="AI58" s="84"/>
      <c r="AJ58" s="92" t="s">
        <v>479</v>
      </c>
      <c r="AK58" s="128"/>
      <c r="AL58" s="129"/>
      <c r="AM58" s="129"/>
      <c r="AN58" s="122"/>
      <c r="AO58" s="130" t="s">
        <v>453</v>
      </c>
      <c r="AP58" s="109"/>
      <c r="AQ58" s="130" t="s">
        <v>453</v>
      </c>
      <c r="AR58" s="92" t="s">
        <v>453</v>
      </c>
      <c r="AS58" s="92"/>
      <c r="AMF58" s="62"/>
      <c r="AMG58" s="62"/>
      <c r="AMH58" s="62"/>
      <c r="AMI58" s="62"/>
      <c r="AMJ58" s="62"/>
    </row>
    <row r="59" s="54" customFormat="true" ht="15.8" hidden="false" customHeight="false" outlineLevel="0" collapsed="false">
      <c r="A59" s="85" t="n">
        <v>61697</v>
      </c>
      <c r="B59" s="86" t="s">
        <v>193</v>
      </c>
      <c r="C59" s="86" t="s">
        <v>179</v>
      </c>
      <c r="D59" s="89" t="s">
        <v>480</v>
      </c>
      <c r="E59" s="89" t="s">
        <v>481</v>
      </c>
      <c r="F59" s="127"/>
      <c r="G59" s="88"/>
      <c r="H59" s="88"/>
      <c r="I59" s="89" t="s">
        <v>458</v>
      </c>
      <c r="J59" s="118"/>
      <c r="K59" s="88" t="s">
        <v>482</v>
      </c>
      <c r="L59" s="88"/>
      <c r="M59" s="88"/>
      <c r="N59" s="88"/>
      <c r="O59" s="86"/>
      <c r="P59" s="86"/>
      <c r="Q59" s="86"/>
      <c r="R59" s="90"/>
      <c r="S59" s="90"/>
      <c r="T59" s="90"/>
      <c r="U59" s="90"/>
      <c r="V59" s="90"/>
      <c r="W59" s="90"/>
      <c r="X59" s="90"/>
      <c r="Y59" s="90"/>
      <c r="Z59" s="90"/>
      <c r="AA59" s="90"/>
      <c r="AB59" s="90"/>
      <c r="AC59" s="90"/>
      <c r="AD59" s="90"/>
      <c r="AE59" s="90"/>
      <c r="AF59" s="90"/>
      <c r="AG59" s="90"/>
      <c r="AH59" s="91"/>
      <c r="AI59" s="84"/>
      <c r="AJ59" s="92" t="s">
        <v>483</v>
      </c>
      <c r="AK59" s="128"/>
      <c r="AL59" s="129"/>
      <c r="AM59" s="129"/>
      <c r="AN59" s="122"/>
      <c r="AO59" s="130" t="s">
        <v>453</v>
      </c>
      <c r="AP59" s="109"/>
      <c r="AQ59" s="130" t="s">
        <v>453</v>
      </c>
      <c r="AR59" s="92"/>
      <c r="AS59" s="92"/>
      <c r="AMF59" s="62"/>
      <c r="AMG59" s="62"/>
      <c r="AMH59" s="62"/>
      <c r="AMI59" s="62"/>
      <c r="AMJ59" s="62"/>
    </row>
    <row r="60" s="54" customFormat="true" ht="15.8" hidden="false" customHeight="false" outlineLevel="0" collapsed="false">
      <c r="A60" s="85" t="n">
        <v>60746</v>
      </c>
      <c r="B60" s="84" t="s">
        <v>193</v>
      </c>
      <c r="C60" s="84" t="s">
        <v>193</v>
      </c>
      <c r="D60" s="89" t="s">
        <v>484</v>
      </c>
      <c r="E60" s="89" t="s">
        <v>485</v>
      </c>
      <c r="F60" s="127"/>
      <c r="G60" s="88"/>
      <c r="H60" s="88"/>
      <c r="I60" s="89" t="s">
        <v>458</v>
      </c>
      <c r="J60" s="118"/>
      <c r="K60" s="88" t="s">
        <v>482</v>
      </c>
      <c r="L60" s="88"/>
      <c r="M60" s="88"/>
      <c r="N60" s="88"/>
      <c r="O60" s="86"/>
      <c r="P60" s="86"/>
      <c r="Q60" s="86"/>
      <c r="R60" s="90"/>
      <c r="S60" s="90"/>
      <c r="T60" s="90"/>
      <c r="U60" s="90"/>
      <c r="V60" s="90"/>
      <c r="W60" s="90"/>
      <c r="X60" s="90"/>
      <c r="Y60" s="90"/>
      <c r="Z60" s="90"/>
      <c r="AA60" s="90"/>
      <c r="AB60" s="90"/>
      <c r="AC60" s="90"/>
      <c r="AD60" s="90"/>
      <c r="AE60" s="90"/>
      <c r="AF60" s="90"/>
      <c r="AG60" s="90"/>
      <c r="AH60" s="91"/>
      <c r="AI60" s="84"/>
      <c r="AJ60" s="92" t="s">
        <v>486</v>
      </c>
      <c r="AK60" s="128"/>
      <c r="AL60" s="129"/>
      <c r="AM60" s="129"/>
      <c r="AN60" s="122"/>
      <c r="AO60" s="130" t="s">
        <v>453</v>
      </c>
      <c r="AP60" s="109"/>
      <c r="AQ60" s="130" t="s">
        <v>453</v>
      </c>
      <c r="AR60" s="92"/>
      <c r="AS60" s="92"/>
      <c r="AMF60" s="62"/>
      <c r="AMG60" s="62"/>
      <c r="AMH60" s="62"/>
      <c r="AMI60" s="62"/>
      <c r="AMJ60" s="62"/>
    </row>
    <row r="61" customFormat="false" ht="15.8" hidden="false" customHeight="false" outlineLevel="0" collapsed="false">
      <c r="A61" s="84" t="n">
        <v>867244</v>
      </c>
      <c r="B61" s="84" t="s">
        <v>193</v>
      </c>
      <c r="C61" s="84" t="s">
        <v>193</v>
      </c>
      <c r="D61" s="84" t="s">
        <v>487</v>
      </c>
      <c r="E61" s="84" t="s">
        <v>488</v>
      </c>
      <c r="F61" s="92"/>
      <c r="G61" s="84"/>
      <c r="H61" s="84" t="s">
        <v>42</v>
      </c>
      <c r="I61" s="84"/>
      <c r="J61" s="84"/>
      <c r="K61" s="101" t="s">
        <v>30</v>
      </c>
      <c r="L61" s="101"/>
      <c r="M61" s="101"/>
      <c r="N61" s="101"/>
      <c r="O61" s="84"/>
      <c r="P61" s="84"/>
      <c r="Q61" s="84"/>
      <c r="R61" s="90" t="n">
        <v>0</v>
      </c>
      <c r="S61" s="90" t="n">
        <v>0</v>
      </c>
      <c r="T61" s="90"/>
      <c r="U61" s="90"/>
      <c r="V61" s="90"/>
      <c r="W61" s="90" t="n">
        <v>0</v>
      </c>
      <c r="X61" s="90"/>
      <c r="Y61" s="90"/>
      <c r="Z61" s="90"/>
      <c r="AA61" s="90" t="n">
        <v>0</v>
      </c>
      <c r="AB61" s="90" t="n">
        <v>2</v>
      </c>
      <c r="AC61" s="90" t="n">
        <v>3</v>
      </c>
      <c r="AD61" s="90" t="n">
        <v>0</v>
      </c>
      <c r="AE61" s="90"/>
      <c r="AF61" s="90"/>
      <c r="AG61" s="90"/>
      <c r="AH61" s="91"/>
      <c r="AI61" s="84"/>
      <c r="AJ61" s="92" t="s">
        <v>489</v>
      </c>
      <c r="AK61" s="131" t="n">
        <v>0</v>
      </c>
      <c r="AL61" s="112" t="n">
        <f aca="false">AVERAGE(V61,W61,AA61,AB61)</f>
        <v>0.666666666666667</v>
      </c>
      <c r="AM61" s="106" t="n">
        <f aca="false">IF(SUM(AC61:AG61)&lt;&gt;0,AVERAGE(AC61:AG61),0)</f>
        <v>1.5</v>
      </c>
      <c r="AN61" s="92"/>
      <c r="AO61" s="132" t="s">
        <v>290</v>
      </c>
      <c r="AP61" s="109"/>
      <c r="AQ61" s="109"/>
      <c r="AR61" s="92"/>
    </row>
  </sheetData>
  <printOptions headings="false" gridLines="false" gridLinesSet="true" horizontalCentered="false" verticalCentered="false"/>
  <pageMargins left="0.39375" right="0.39375" top="0.588194444444444" bottom="0.705555555555555" header="0.39375" footer="0.39375"/>
  <pageSetup paperSize="8" scale="100" firstPageNumber="0" fitToWidth="1" fitToHeight="25" pageOrder="downThenOver" orientation="landscape" blackAndWhite="false" draft="false" cellComments="none" useFirstPageNumber="false" horizontalDpi="300" verticalDpi="300" copies="1"/>
  <headerFooter differentFirst="false" differentOddEven="false">
    <oddHeader>&amp;C&amp;"Arial,Gras"&amp;14Hiérarchisation des &amp;A  présents en Occitanie&amp;R&amp;"Times New Roman,Normal"&amp;11Version 1.4 - sept 2019</oddHeader>
    <oddFooter>&amp;CREEX : Eteint en région ; REDH : Rédhibitoire ; TRFO : Très Fort ; FORT : Fort ; MODE : Modéré ; FAIB : Faible ; NH : Non hiérarchisé ; INTR : Introduit</oddFooter>
  </headerFooter>
  <rowBreaks count="1" manualBreakCount="1">
    <brk id="7" man="true" max="16383" min="0"/>
  </rowBreaks>
</worksheet>
</file>

<file path=xl/worksheets/sheet4.xml><?xml version="1.0" encoding="utf-8"?>
<worksheet xmlns="http://schemas.openxmlformats.org/spreadsheetml/2006/main" xmlns:r="http://schemas.openxmlformats.org/officeDocument/2006/relationships">
  <sheetPr filterMode="false">
    <pageSetUpPr fitToPage="true"/>
  </sheetPr>
  <dimension ref="A1:AMJ34"/>
  <sheetViews>
    <sheetView showFormulas="false" showGridLines="true" showRowColHeaders="true" showZeros="true" rightToLeft="false" tabSelected="false" showOutlineSymbols="true" defaultGridColor="true" view="normal" topLeftCell="A25" colorId="64" zoomScale="100" zoomScaleNormal="100" zoomScalePageLayoutView="100" workbookViewId="0">
      <pane xSplit="17502" ySplit="0" topLeftCell="AQ25" activePane="topLeft" state="split"/>
      <selection pane="topLeft" activeCell="E5" activeCellId="0" sqref="E5"/>
      <selection pane="topRight" activeCell="AQ25" activeCellId="0" sqref="AQ25"/>
    </sheetView>
  </sheetViews>
  <sheetFormatPr defaultRowHeight="15.8" zeroHeight="false" outlineLevelRow="0" outlineLevelCol="0"/>
  <cols>
    <col collapsed="false" customWidth="true" hidden="false" outlineLevel="0" max="1" min="1" style="54" width="8.86"/>
    <col collapsed="false" customWidth="true" hidden="false" outlineLevel="0" max="2" min="2" style="54" width="7.49"/>
    <col collapsed="false" customWidth="true" hidden="false" outlineLevel="0" max="3" min="3" style="54" width="8.05"/>
    <col collapsed="false" customWidth="true" hidden="false" outlineLevel="0" max="4" min="4" style="133" width="29.73"/>
    <col collapsed="false" customWidth="true" hidden="false" outlineLevel="0" max="5" min="5" style="133" width="45.57"/>
    <col collapsed="false" customWidth="true" hidden="true" outlineLevel="0" max="6" min="6" style="56" width="44.99"/>
    <col collapsed="false" customWidth="true" hidden="true" outlineLevel="0" max="7" min="7" style="56" width="3.95"/>
    <col collapsed="false" customWidth="true" hidden="false" outlineLevel="0" max="8" min="8" style="54" width="10.01"/>
    <col collapsed="false" customWidth="true" hidden="false" outlineLevel="0" max="9" min="9" style="54" width="25.05"/>
    <col collapsed="false" customWidth="true" hidden="false" outlineLevel="0" max="10" min="10" style="54" width="22.71"/>
    <col collapsed="false" customWidth="true" hidden="false" outlineLevel="0" max="11" min="11" style="54" width="4.93"/>
    <col collapsed="false" customWidth="false" hidden="true" outlineLevel="0" max="14" min="12" style="54" width="11.52"/>
    <col collapsed="false" customWidth="true" hidden="false" outlineLevel="0" max="15" min="15" style="56" width="2.81"/>
    <col collapsed="false" customWidth="true" hidden="false" outlineLevel="0" max="16" min="16" style="56" width="11.47"/>
    <col collapsed="false" customWidth="true" hidden="false" outlineLevel="0" max="17" min="17" style="56" width="11.15"/>
    <col collapsed="false" customWidth="true" hidden="false" outlineLevel="0" max="21" min="18" style="134" width="3.14"/>
    <col collapsed="false" customWidth="true" hidden="false" outlineLevel="0" max="22" min="22" style="134" width="4.77"/>
    <col collapsed="false" customWidth="true" hidden="false" outlineLevel="0" max="23" min="23" style="134" width="3.14"/>
    <col collapsed="false" customWidth="false" hidden="true" outlineLevel="0" max="24" min="24" style="135" width="11.52"/>
    <col collapsed="false" customWidth="false" hidden="true" outlineLevel="0" max="26" min="25" style="136" width="11.52"/>
    <col collapsed="false" customWidth="true" hidden="false" outlineLevel="0" max="28" min="27" style="134" width="3.14"/>
    <col collapsed="false" customWidth="true" hidden="false" outlineLevel="0" max="33" min="29" style="135" width="3.14"/>
    <col collapsed="false" customWidth="true" hidden="true" outlineLevel="0" max="34" min="34" style="137" width="23.89"/>
    <col collapsed="false" customWidth="true" hidden="true" outlineLevel="0" max="35" min="35" style="54" width="7.55"/>
    <col collapsed="false" customWidth="true" hidden="false" outlineLevel="0" max="36" min="36" style="56" width="10.82"/>
    <col collapsed="false" customWidth="true" hidden="false" outlineLevel="0" max="40" min="37" style="56" width="4.77"/>
    <col collapsed="false" customWidth="true" hidden="false" outlineLevel="0" max="42" min="41" style="56" width="7.87"/>
    <col collapsed="false" customWidth="true" hidden="false" outlineLevel="0" max="43" min="43" style="60" width="7.87"/>
    <col collapsed="false" customWidth="true" hidden="false" outlineLevel="0" max="44" min="44" style="56" width="7.87"/>
    <col collapsed="false" customWidth="true" hidden="true" outlineLevel="0" max="45" min="45" style="56" width="3.95"/>
    <col collapsed="false" customWidth="false" hidden="false" outlineLevel="0" max="254" min="46" style="56" width="11.52"/>
    <col collapsed="false" customWidth="false" hidden="false" outlineLevel="0" max="1025" min="255" style="62" width="11.52"/>
  </cols>
  <sheetData>
    <row r="1" s="72" customFormat="true" ht="150.7" hidden="false" customHeight="true" outlineLevel="0" collapsed="false">
      <c r="A1" s="64" t="s">
        <v>83</v>
      </c>
      <c r="B1" s="64" t="s">
        <v>86</v>
      </c>
      <c r="C1" s="64" t="s">
        <v>88</v>
      </c>
      <c r="D1" s="64" t="s">
        <v>90</v>
      </c>
      <c r="E1" s="64" t="s">
        <v>92</v>
      </c>
      <c r="F1" s="65" t="s">
        <v>94</v>
      </c>
      <c r="G1" s="65" t="s">
        <v>96</v>
      </c>
      <c r="H1" s="64" t="s">
        <v>39</v>
      </c>
      <c r="I1" s="64" t="s">
        <v>17</v>
      </c>
      <c r="J1" s="64" t="s">
        <v>24</v>
      </c>
      <c r="K1" s="64" t="s">
        <v>102</v>
      </c>
      <c r="L1" s="64" t="s">
        <v>105</v>
      </c>
      <c r="M1" s="64" t="s">
        <v>108</v>
      </c>
      <c r="N1" s="64" t="s">
        <v>110</v>
      </c>
      <c r="O1" s="70" t="s">
        <v>34</v>
      </c>
      <c r="P1" s="70" t="s">
        <v>4</v>
      </c>
      <c r="Q1" s="70" t="s">
        <v>10</v>
      </c>
      <c r="R1" s="138" t="s">
        <v>117</v>
      </c>
      <c r="S1" s="138" t="s">
        <v>119</v>
      </c>
      <c r="T1" s="138" t="s">
        <v>121</v>
      </c>
      <c r="U1" s="138" t="s">
        <v>123</v>
      </c>
      <c r="V1" s="138" t="s">
        <v>125</v>
      </c>
      <c r="W1" s="138" t="s">
        <v>127</v>
      </c>
      <c r="X1" s="138" t="s">
        <v>129</v>
      </c>
      <c r="Y1" s="138" t="s">
        <v>131</v>
      </c>
      <c r="Z1" s="138" t="s">
        <v>133</v>
      </c>
      <c r="AA1" s="138" t="s">
        <v>136</v>
      </c>
      <c r="AB1" s="138" t="s">
        <v>138</v>
      </c>
      <c r="AC1" s="138" t="s">
        <v>140</v>
      </c>
      <c r="AD1" s="138" t="s">
        <v>142</v>
      </c>
      <c r="AE1" s="138" t="s">
        <v>144</v>
      </c>
      <c r="AF1" s="138" t="s">
        <v>146</v>
      </c>
      <c r="AG1" s="138" t="s">
        <v>146</v>
      </c>
      <c r="AH1" s="67" t="s">
        <v>148</v>
      </c>
      <c r="AI1" s="67" t="s">
        <v>490</v>
      </c>
      <c r="AJ1" s="67" t="s">
        <v>153</v>
      </c>
      <c r="AK1" s="69" t="s">
        <v>155</v>
      </c>
      <c r="AL1" s="69" t="s">
        <v>157</v>
      </c>
      <c r="AM1" s="69" t="s">
        <v>159</v>
      </c>
      <c r="AN1" s="69" t="s">
        <v>161</v>
      </c>
      <c r="AO1" s="69" t="s">
        <v>163</v>
      </c>
      <c r="AP1" s="69" t="s">
        <v>166</v>
      </c>
      <c r="AQ1" s="70" t="s">
        <v>168</v>
      </c>
      <c r="AR1" s="70" t="s">
        <v>170</v>
      </c>
      <c r="AS1" s="72" t="s">
        <v>172</v>
      </c>
      <c r="AME1" s="73"/>
      <c r="AMF1" s="73"/>
      <c r="AMG1" s="73"/>
      <c r="AMH1" s="73"/>
      <c r="AMI1" s="73"/>
      <c r="AMJ1" s="73"/>
    </row>
    <row r="2" customFormat="false" ht="15.8" hidden="false" customHeight="false" outlineLevel="0" collapsed="false">
      <c r="A2" s="85" t="s">
        <v>491</v>
      </c>
      <c r="B2" s="85" t="s">
        <v>492</v>
      </c>
      <c r="C2" s="85" t="s">
        <v>492</v>
      </c>
      <c r="D2" s="139" t="s">
        <v>493</v>
      </c>
      <c r="E2" s="139" t="s">
        <v>494</v>
      </c>
      <c r="F2" s="86" t="s">
        <v>495</v>
      </c>
      <c r="G2" s="86"/>
      <c r="H2" s="86" t="str">
        <f aca="false">IF(AB2&lt;&gt;"",IF(AB2=4,"très forte",IF(AB2=3,"forte",IF(AB2=2,"modérée",IF(AB2=1,"faible")))),"")</f>
        <v>très forte</v>
      </c>
      <c r="I2" s="89" t="s">
        <v>197</v>
      </c>
      <c r="J2" s="85" t="s">
        <v>23</v>
      </c>
      <c r="K2" s="86" t="s">
        <v>184</v>
      </c>
      <c r="L2" s="86"/>
      <c r="M2" s="86"/>
      <c r="N2" s="86"/>
      <c r="O2" s="86" t="s">
        <v>185</v>
      </c>
      <c r="P2" s="86" t="s">
        <v>186</v>
      </c>
      <c r="Q2" s="86" t="s">
        <v>187</v>
      </c>
      <c r="R2" s="128" t="n">
        <v>4</v>
      </c>
      <c r="S2" s="128" t="n">
        <v>3</v>
      </c>
      <c r="T2" s="128" t="n">
        <v>4</v>
      </c>
      <c r="U2" s="128" t="n">
        <v>4</v>
      </c>
      <c r="V2" s="128" t="n">
        <f aca="false">AVERAGE(T2:U2)</f>
        <v>4</v>
      </c>
      <c r="W2" s="128" t="n">
        <v>4</v>
      </c>
      <c r="X2" s="128"/>
      <c r="Y2" s="140"/>
      <c r="Z2" s="140"/>
      <c r="AA2" s="128" t="n">
        <v>3</v>
      </c>
      <c r="AB2" s="128" t="n">
        <v>4</v>
      </c>
      <c r="AC2" s="128" t="n">
        <v>3</v>
      </c>
      <c r="AD2" s="128" t="n">
        <v>3</v>
      </c>
      <c r="AE2" s="128" t="n">
        <v>4</v>
      </c>
      <c r="AF2" s="128" t="n">
        <v>4</v>
      </c>
      <c r="AG2" s="128" t="n">
        <f aca="false">AF2</f>
        <v>4</v>
      </c>
      <c r="AH2" s="141"/>
      <c r="AI2" s="84" t="s">
        <v>189</v>
      </c>
      <c r="AJ2" s="92" t="s">
        <v>496</v>
      </c>
      <c r="AK2" s="102" t="n">
        <f aca="false">AVERAGE(R2:S2)</f>
        <v>3.5</v>
      </c>
      <c r="AL2" s="94" t="n">
        <f aca="false">AVERAGE(V2,W2,AA2,AB2)</f>
        <v>3.75</v>
      </c>
      <c r="AM2" s="94" t="n">
        <f aca="false">IF(SUM(AC2:AG2)&lt;&gt;0,AVERAGE(AC2:AG2),0)</f>
        <v>3.6</v>
      </c>
      <c r="AN2" s="94" t="n">
        <f aca="false">SUM(AL2:AM2)</f>
        <v>7.35</v>
      </c>
      <c r="AO2" s="142" t="s">
        <v>209</v>
      </c>
      <c r="AP2" s="92"/>
      <c r="AQ2" s="142" t="str">
        <f aca="false">AO2</f>
        <v>EXCE</v>
      </c>
      <c r="AR2" s="92" t="s">
        <v>497</v>
      </c>
    </row>
    <row r="3" customFormat="false" ht="41" hidden="false" customHeight="false" outlineLevel="0" collapsed="false">
      <c r="A3" s="86" t="s">
        <v>498</v>
      </c>
      <c r="B3" s="86" t="s">
        <v>193</v>
      </c>
      <c r="C3" s="86" t="s">
        <v>193</v>
      </c>
      <c r="D3" s="139" t="s">
        <v>499</v>
      </c>
      <c r="E3" s="139" t="s">
        <v>500</v>
      </c>
      <c r="F3" s="86" t="s">
        <v>501</v>
      </c>
      <c r="G3" s="86"/>
      <c r="H3" s="86" t="str">
        <f aca="false">IF(AB3&lt;&gt;"",IF(AB3=4,"très forte",IF(AB3=3,"forte",IF(AB3=2,"modérée",IF(AB3=1,"faible")))),"")</f>
        <v>forte</v>
      </c>
      <c r="I3" s="89" t="s">
        <v>197</v>
      </c>
      <c r="J3" s="85" t="s">
        <v>23</v>
      </c>
      <c r="K3" s="86" t="s">
        <v>32</v>
      </c>
      <c r="L3" s="86"/>
      <c r="M3" s="86"/>
      <c r="N3" s="86"/>
      <c r="O3" s="86" t="s">
        <v>185</v>
      </c>
      <c r="P3" s="86" t="s">
        <v>198</v>
      </c>
      <c r="Q3" s="86" t="s">
        <v>187</v>
      </c>
      <c r="R3" s="128" t="n">
        <v>3</v>
      </c>
      <c r="S3" s="128" t="n">
        <v>3</v>
      </c>
      <c r="T3" s="128" t="n">
        <v>4</v>
      </c>
      <c r="U3" s="128" t="n">
        <v>4</v>
      </c>
      <c r="V3" s="128" t="n">
        <f aca="false">AVERAGE(T3:U3)</f>
        <v>4</v>
      </c>
      <c r="W3" s="128" t="n">
        <v>3</v>
      </c>
      <c r="X3" s="128"/>
      <c r="Y3" s="140"/>
      <c r="Z3" s="140"/>
      <c r="AA3" s="128" t="n">
        <v>3</v>
      </c>
      <c r="AB3" s="128" t="n">
        <v>3</v>
      </c>
      <c r="AC3" s="128" t="n">
        <v>3</v>
      </c>
      <c r="AD3" s="128" t="n">
        <v>2</v>
      </c>
      <c r="AE3" s="128" t="n">
        <v>2</v>
      </c>
      <c r="AF3" s="128" t="n">
        <v>3</v>
      </c>
      <c r="AG3" s="128" t="n">
        <v>3</v>
      </c>
      <c r="AH3" s="141" t="s">
        <v>502</v>
      </c>
      <c r="AI3" s="84" t="s">
        <v>189</v>
      </c>
      <c r="AJ3" s="92" t="s">
        <v>503</v>
      </c>
      <c r="AK3" s="93" t="n">
        <f aca="false">AVERAGE(R3:S3)</f>
        <v>3</v>
      </c>
      <c r="AL3" s="95" t="n">
        <f aca="false">AVERAGE(V3,W3,AA3,AB3)</f>
        <v>3.25</v>
      </c>
      <c r="AM3" s="107" t="n">
        <f aca="false">IF(SUM(AC3:AG3)&lt;&gt;0,AVERAGE(AC3:AG3),0)</f>
        <v>2.6</v>
      </c>
      <c r="AN3" s="95" t="n">
        <f aca="false">SUM(AL3:AM3)</f>
        <v>5.85</v>
      </c>
      <c r="AO3" s="96" t="s">
        <v>201</v>
      </c>
      <c r="AP3" s="92"/>
      <c r="AQ3" s="96" t="str">
        <f aca="false">AO3</f>
        <v>TRFO</v>
      </c>
      <c r="AR3" s="92" t="s">
        <v>201</v>
      </c>
    </row>
    <row r="4" customFormat="false" ht="28.35" hidden="false" customHeight="false" outlineLevel="0" collapsed="false">
      <c r="A4" s="86" t="n">
        <v>60411</v>
      </c>
      <c r="B4" s="86" t="s">
        <v>193</v>
      </c>
      <c r="C4" s="86" t="s">
        <v>179</v>
      </c>
      <c r="D4" s="139" t="s">
        <v>504</v>
      </c>
      <c r="E4" s="139" t="s">
        <v>505</v>
      </c>
      <c r="F4" s="84" t="s">
        <v>506</v>
      </c>
      <c r="G4" s="84"/>
      <c r="H4" s="86" t="str">
        <f aca="false">IF(AB4&lt;&gt;"",IF(AB4=4,"très forte",IF(AB4=3,"forte",IF(AB4=2,"modérée",IF(AB4=1,"faible")))),"")</f>
        <v>très forte</v>
      </c>
      <c r="I4" s="89" t="s">
        <v>21</v>
      </c>
      <c r="J4" s="85" t="s">
        <v>507</v>
      </c>
      <c r="K4" s="84" t="s">
        <v>32</v>
      </c>
      <c r="L4" s="84"/>
      <c r="M4" s="84"/>
      <c r="N4" s="84"/>
      <c r="O4" s="92" t="s">
        <v>185</v>
      </c>
      <c r="P4" s="92" t="s">
        <v>198</v>
      </c>
      <c r="Q4" s="92" t="s">
        <v>230</v>
      </c>
      <c r="R4" s="128" t="n">
        <v>3</v>
      </c>
      <c r="S4" s="128" t="n">
        <v>2</v>
      </c>
      <c r="T4" s="128" t="n">
        <v>1</v>
      </c>
      <c r="U4" s="128" t="n">
        <v>1</v>
      </c>
      <c r="V4" s="128" t="n">
        <f aca="false">AVERAGE(T4:U4)</f>
        <v>1</v>
      </c>
      <c r="W4" s="128" t="n">
        <v>3</v>
      </c>
      <c r="X4" s="128"/>
      <c r="Y4" s="140"/>
      <c r="Z4" s="140"/>
      <c r="AA4" s="128" t="n">
        <v>3</v>
      </c>
      <c r="AB4" s="128" t="n">
        <v>4</v>
      </c>
      <c r="AC4" s="128" t="n">
        <v>3</v>
      </c>
      <c r="AD4" s="128" t="n">
        <v>2</v>
      </c>
      <c r="AE4" s="128" t="n">
        <v>4</v>
      </c>
      <c r="AF4" s="128" t="n">
        <v>3</v>
      </c>
      <c r="AG4" s="128" t="n">
        <v>3</v>
      </c>
      <c r="AH4" s="141"/>
      <c r="AI4" s="84" t="s">
        <v>189</v>
      </c>
      <c r="AJ4" s="92" t="s">
        <v>508</v>
      </c>
      <c r="AK4" s="111" t="n">
        <f aca="false">AVERAGE(R4:S4)</f>
        <v>2.5</v>
      </c>
      <c r="AL4" s="95" t="n">
        <f aca="false">AVERAGE(V4,W4,AA4,AB4)</f>
        <v>2.75</v>
      </c>
      <c r="AM4" s="95" t="n">
        <f aca="false">IF(SUM(AC4:AG4)&lt;&gt;0,AVERAGE(AC4:AG4),0)</f>
        <v>3</v>
      </c>
      <c r="AN4" s="95" t="n">
        <f aca="false">SUM(AL4:AM4)</f>
        <v>5.75</v>
      </c>
      <c r="AO4" s="96" t="s">
        <v>201</v>
      </c>
      <c r="AP4" s="92" t="s">
        <v>225</v>
      </c>
      <c r="AQ4" s="96" t="str">
        <f aca="false">AO4</f>
        <v>TRFO</v>
      </c>
      <c r="AR4" s="92" t="s">
        <v>201</v>
      </c>
    </row>
    <row r="5" s="54" customFormat="true" ht="15.8" hidden="false" customHeight="false" outlineLevel="0" collapsed="false">
      <c r="A5" s="85" t="n">
        <v>60557</v>
      </c>
      <c r="B5" s="85" t="s">
        <v>193</v>
      </c>
      <c r="C5" s="85" t="s">
        <v>193</v>
      </c>
      <c r="D5" s="143" t="s">
        <v>509</v>
      </c>
      <c r="E5" s="143" t="s">
        <v>510</v>
      </c>
      <c r="F5" s="84" t="s">
        <v>511</v>
      </c>
      <c r="G5" s="84"/>
      <c r="H5" s="86" t="str">
        <f aca="false">IF(AB5&lt;&gt;"",IF(AB5=4,"très forte",IF(AB5=3,"forte",IF(AB5=2,"modérée",IF(AB5=1,"faible")))),"")</f>
        <v>forte</v>
      </c>
      <c r="I5" s="100" t="s">
        <v>205</v>
      </c>
      <c r="J5" s="85" t="s">
        <v>23</v>
      </c>
      <c r="K5" s="84" t="s">
        <v>31</v>
      </c>
      <c r="L5" s="84"/>
      <c r="M5" s="84"/>
      <c r="N5" s="84"/>
      <c r="O5" s="84" t="s">
        <v>185</v>
      </c>
      <c r="P5" s="84" t="s">
        <v>198</v>
      </c>
      <c r="Q5" s="84" t="s">
        <v>230</v>
      </c>
      <c r="R5" s="128" t="n">
        <v>3</v>
      </c>
      <c r="S5" s="128" t="n">
        <v>2</v>
      </c>
      <c r="T5" s="128" t="n">
        <v>3</v>
      </c>
      <c r="U5" s="128" t="n">
        <v>4</v>
      </c>
      <c r="V5" s="128" t="n">
        <f aca="false">AVERAGE(T5:U5)</f>
        <v>3.5</v>
      </c>
      <c r="W5" s="128" t="n">
        <v>2</v>
      </c>
      <c r="X5" s="128"/>
      <c r="Y5" s="140"/>
      <c r="Z5" s="140"/>
      <c r="AA5" s="128" t="n">
        <v>3</v>
      </c>
      <c r="AB5" s="128" t="n">
        <v>3</v>
      </c>
      <c r="AC5" s="128" t="n">
        <v>3</v>
      </c>
      <c r="AD5" s="128" t="n">
        <v>2</v>
      </c>
      <c r="AE5" s="128" t="n">
        <v>2</v>
      </c>
      <c r="AF5" s="128"/>
      <c r="AG5" s="128"/>
      <c r="AH5" s="141"/>
      <c r="AI5" s="84" t="s">
        <v>512</v>
      </c>
      <c r="AJ5" s="92" t="s">
        <v>513</v>
      </c>
      <c r="AK5" s="111" t="n">
        <f aca="false">AVERAGE(R5:S5)</f>
        <v>2.5</v>
      </c>
      <c r="AL5" s="95" t="n">
        <f aca="false">AVERAGE(V5,W5,AA5,AB5)</f>
        <v>2.875</v>
      </c>
      <c r="AM5" s="116" t="n">
        <f aca="false">IF(SUM(AC5:AG5)&lt;&gt;0,AVERAGE(AC5:AG5),0)</f>
        <v>2.33333333333333</v>
      </c>
      <c r="AN5" s="107" t="n">
        <f aca="false">SUM(AL5:AM5)</f>
        <v>5.20833333333333</v>
      </c>
      <c r="AO5" s="108" t="s">
        <v>225</v>
      </c>
      <c r="AP5" s="97"/>
      <c r="AQ5" s="108" t="str">
        <f aca="false">AO5</f>
        <v>FORT</v>
      </c>
      <c r="AR5" s="92" t="s">
        <v>225</v>
      </c>
      <c r="AS5" s="56"/>
      <c r="AME5" s="62"/>
      <c r="AMF5" s="62"/>
      <c r="AMG5" s="62"/>
      <c r="AMH5" s="62"/>
      <c r="AMI5" s="62"/>
      <c r="AMJ5" s="62"/>
    </row>
    <row r="6" customFormat="false" ht="15.8" hidden="false" customHeight="false" outlineLevel="0" collapsed="false">
      <c r="A6" s="85" t="n">
        <v>79301</v>
      </c>
      <c r="B6" s="85" t="s">
        <v>193</v>
      </c>
      <c r="C6" s="85" t="s">
        <v>193</v>
      </c>
      <c r="D6" s="139" t="s">
        <v>514</v>
      </c>
      <c r="E6" s="139" t="s">
        <v>515</v>
      </c>
      <c r="F6" s="86" t="s">
        <v>516</v>
      </c>
      <c r="G6" s="86"/>
      <c r="H6" s="86" t="str">
        <f aca="false">IF(AB6&lt;&gt;"",IF(AB6=4,"très forte",IF(AB6=3,"forte",IF(AB6=2,"modérée",IF(AB6=1,"faible")))),"")</f>
        <v>faible</v>
      </c>
      <c r="I6" s="89" t="s">
        <v>197</v>
      </c>
      <c r="J6" s="85" t="s">
        <v>23</v>
      </c>
      <c r="K6" s="86" t="s">
        <v>31</v>
      </c>
      <c r="L6" s="86"/>
      <c r="M6" s="86"/>
      <c r="N6" s="86"/>
      <c r="O6" s="86" t="s">
        <v>185</v>
      </c>
      <c r="P6" s="86" t="s">
        <v>198</v>
      </c>
      <c r="Q6" s="86" t="s">
        <v>187</v>
      </c>
      <c r="R6" s="128" t="n">
        <v>3</v>
      </c>
      <c r="S6" s="128" t="n">
        <v>3</v>
      </c>
      <c r="T6" s="128" t="n">
        <v>4</v>
      </c>
      <c r="U6" s="128" t="n">
        <v>4</v>
      </c>
      <c r="V6" s="128" t="n">
        <f aca="false">AVERAGE(T6:U6)</f>
        <v>4</v>
      </c>
      <c r="W6" s="128" t="n">
        <v>2</v>
      </c>
      <c r="X6" s="128"/>
      <c r="Y6" s="140"/>
      <c r="Z6" s="140"/>
      <c r="AA6" s="128" t="n">
        <v>3</v>
      </c>
      <c r="AB6" s="128" t="n">
        <v>1</v>
      </c>
      <c r="AC6" s="128" t="n">
        <v>3</v>
      </c>
      <c r="AD6" s="128" t="n">
        <v>2</v>
      </c>
      <c r="AE6" s="128" t="n">
        <v>3</v>
      </c>
      <c r="AF6" s="128" t="n">
        <v>2</v>
      </c>
      <c r="AG6" s="128" t="n">
        <f aca="false">AF6</f>
        <v>2</v>
      </c>
      <c r="AH6" s="141" t="s">
        <v>517</v>
      </c>
      <c r="AI6" s="84" t="s">
        <v>189</v>
      </c>
      <c r="AJ6" s="92" t="s">
        <v>518</v>
      </c>
      <c r="AK6" s="93" t="n">
        <f aca="false">AVERAGE(R6:S6)</f>
        <v>3</v>
      </c>
      <c r="AL6" s="116" t="n">
        <f aca="false">AVERAGE(V6,W6,AA6,AB6)</f>
        <v>2.5</v>
      </c>
      <c r="AM6" s="107" t="n">
        <f aca="false">IF(SUM(AC6:AG6)&lt;&gt;0,AVERAGE(AC6:AG6),0)</f>
        <v>2.4</v>
      </c>
      <c r="AN6" s="107" t="n">
        <f aca="false">SUM(AL6:AM6)</f>
        <v>4.9</v>
      </c>
      <c r="AO6" s="108" t="s">
        <v>225</v>
      </c>
      <c r="AP6" s="84" t="s">
        <v>201</v>
      </c>
      <c r="AQ6" s="108" t="str">
        <f aca="false">AO6</f>
        <v>FORT</v>
      </c>
      <c r="AR6" s="92" t="s">
        <v>225</v>
      </c>
    </row>
    <row r="7" s="54" customFormat="true" ht="28.35" hidden="false" customHeight="false" outlineLevel="0" collapsed="false">
      <c r="A7" s="86" t="n">
        <v>60457</v>
      </c>
      <c r="B7" s="86" t="s">
        <v>193</v>
      </c>
      <c r="C7" s="86" t="s">
        <v>193</v>
      </c>
      <c r="D7" s="139" t="s">
        <v>519</v>
      </c>
      <c r="E7" s="139" t="s">
        <v>520</v>
      </c>
      <c r="F7" s="86" t="s">
        <v>521</v>
      </c>
      <c r="G7" s="86"/>
      <c r="H7" s="86" t="s">
        <v>42</v>
      </c>
      <c r="I7" s="100" t="s">
        <v>205</v>
      </c>
      <c r="J7" s="85" t="s">
        <v>23</v>
      </c>
      <c r="K7" s="86" t="s">
        <v>32</v>
      </c>
      <c r="L7" s="86"/>
      <c r="M7" s="86"/>
      <c r="N7" s="86"/>
      <c r="O7" s="86" t="s">
        <v>185</v>
      </c>
      <c r="P7" s="86" t="s">
        <v>198</v>
      </c>
      <c r="Q7" s="86" t="s">
        <v>230</v>
      </c>
      <c r="R7" s="128" t="n">
        <v>3</v>
      </c>
      <c r="S7" s="128" t="n">
        <v>2</v>
      </c>
      <c r="T7" s="128" t="n">
        <v>3</v>
      </c>
      <c r="U7" s="128" t="n">
        <v>4</v>
      </c>
      <c r="V7" s="128" t="n">
        <f aca="false">AVERAGE(T7:U7)</f>
        <v>3.5</v>
      </c>
      <c r="W7" s="128" t="n">
        <v>3</v>
      </c>
      <c r="X7" s="128"/>
      <c r="Y7" s="140"/>
      <c r="Z7" s="140"/>
      <c r="AA7" s="128" t="n">
        <v>3</v>
      </c>
      <c r="AB7" s="128" t="n">
        <v>2</v>
      </c>
      <c r="AC7" s="128" t="n">
        <v>2</v>
      </c>
      <c r="AD7" s="128" t="n">
        <v>2</v>
      </c>
      <c r="AE7" s="128" t="n">
        <v>4</v>
      </c>
      <c r="AF7" s="128" t="n">
        <v>1</v>
      </c>
      <c r="AG7" s="128" t="n">
        <f aca="false">AF7</f>
        <v>1</v>
      </c>
      <c r="AH7" s="141" t="s">
        <v>522</v>
      </c>
      <c r="AI7" s="84" t="s">
        <v>512</v>
      </c>
      <c r="AJ7" s="92" t="s">
        <v>523</v>
      </c>
      <c r="AK7" s="111" t="n">
        <f aca="false">AVERAGE(R7:S7)</f>
        <v>2.5</v>
      </c>
      <c r="AL7" s="95" t="n">
        <f aca="false">AVERAGE(V7,W7,AA7,AB7)</f>
        <v>2.875</v>
      </c>
      <c r="AM7" s="107" t="n">
        <f aca="false">IF(SUM(AC7:AG7)&lt;&gt;0,AVERAGE(AC7:AG7),0)</f>
        <v>2</v>
      </c>
      <c r="AN7" s="107" t="n">
        <f aca="false">SUM(AL7:AM7)</f>
        <v>4.875</v>
      </c>
      <c r="AO7" s="108" t="s">
        <v>225</v>
      </c>
      <c r="AP7" s="84"/>
      <c r="AQ7" s="108" t="str">
        <f aca="false">AO7</f>
        <v>FORT</v>
      </c>
      <c r="AR7" s="92" t="s">
        <v>225</v>
      </c>
      <c r="AS7" s="56"/>
      <c r="AME7" s="62"/>
      <c r="AMF7" s="62"/>
      <c r="AMG7" s="62"/>
      <c r="AMH7" s="62"/>
      <c r="AMI7" s="62"/>
      <c r="AMJ7" s="62"/>
    </row>
    <row r="8" customFormat="false" ht="15.8" hidden="false" customHeight="false" outlineLevel="0" collapsed="false">
      <c r="A8" s="86" t="s">
        <v>524</v>
      </c>
      <c r="B8" s="86" t="s">
        <v>193</v>
      </c>
      <c r="C8" s="86" t="s">
        <v>193</v>
      </c>
      <c r="D8" s="139" t="s">
        <v>525</v>
      </c>
      <c r="E8" s="139" t="s">
        <v>526</v>
      </c>
      <c r="F8" s="86" t="s">
        <v>527</v>
      </c>
      <c r="G8" s="86"/>
      <c r="H8" s="86" t="str">
        <f aca="false">IF(AB8&lt;&gt;"",IF(AB8=4,"très forte",IF(AB8=3,"forte",IF(AB8=2,"modérée",IF(AB8=1,"faible")))),"")</f>
        <v>forte</v>
      </c>
      <c r="I8" s="89" t="s">
        <v>197</v>
      </c>
      <c r="J8" s="85" t="s">
        <v>23</v>
      </c>
      <c r="K8" s="86" t="s">
        <v>31</v>
      </c>
      <c r="L8" s="86"/>
      <c r="M8" s="86"/>
      <c r="N8" s="86"/>
      <c r="O8" s="86" t="s">
        <v>185</v>
      </c>
      <c r="P8" s="86" t="s">
        <v>198</v>
      </c>
      <c r="Q8" s="86" t="s">
        <v>187</v>
      </c>
      <c r="R8" s="128" t="n">
        <v>3</v>
      </c>
      <c r="S8" s="128" t="n">
        <v>3</v>
      </c>
      <c r="T8" s="128" t="n">
        <v>4</v>
      </c>
      <c r="U8" s="128" t="n">
        <v>4</v>
      </c>
      <c r="V8" s="128" t="n">
        <f aca="false">AVERAGE(T8:U8)</f>
        <v>4</v>
      </c>
      <c r="W8" s="128" t="n">
        <v>2</v>
      </c>
      <c r="X8" s="128"/>
      <c r="Y8" s="140"/>
      <c r="Z8" s="140"/>
      <c r="AA8" s="128" t="n">
        <v>3</v>
      </c>
      <c r="AB8" s="128" t="n">
        <v>3</v>
      </c>
      <c r="AC8" s="128" t="n">
        <v>3</v>
      </c>
      <c r="AD8" s="128" t="n">
        <v>2</v>
      </c>
      <c r="AE8" s="128" t="n">
        <v>2</v>
      </c>
      <c r="AF8" s="128" t="n">
        <v>1</v>
      </c>
      <c r="AG8" s="128" t="n">
        <f aca="false">AF8</f>
        <v>1</v>
      </c>
      <c r="AH8" s="141"/>
      <c r="AI8" s="84" t="s">
        <v>512</v>
      </c>
      <c r="AJ8" s="92" t="s">
        <v>528</v>
      </c>
      <c r="AK8" s="93" t="n">
        <f aca="false">AVERAGE(R8:S8)</f>
        <v>3</v>
      </c>
      <c r="AL8" s="95" t="n">
        <f aca="false">AVERAGE(V8,W8,AA8,AB8)</f>
        <v>3</v>
      </c>
      <c r="AM8" s="106" t="n">
        <f aca="false">IF(SUM(AC8:AG8)&lt;&gt;0,AVERAGE(AC8:AG8),0)</f>
        <v>1.8</v>
      </c>
      <c r="AN8" s="144" t="n">
        <f aca="false">SUM(AL8:AM8)</f>
        <v>4.8</v>
      </c>
      <c r="AO8" s="145" t="s">
        <v>225</v>
      </c>
      <c r="AP8" s="101"/>
      <c r="AQ8" s="145" t="str">
        <f aca="false">AO8</f>
        <v>FORT</v>
      </c>
      <c r="AR8" s="92" t="s">
        <v>201</v>
      </c>
      <c r="AS8" s="54"/>
    </row>
    <row r="9" customFormat="false" ht="15.8" hidden="false" customHeight="false" outlineLevel="0" collapsed="false">
      <c r="A9" s="86" t="n">
        <v>163463</v>
      </c>
      <c r="B9" s="86" t="s">
        <v>193</v>
      </c>
      <c r="C9" s="86" t="s">
        <v>193</v>
      </c>
      <c r="D9" s="139" t="s">
        <v>529</v>
      </c>
      <c r="E9" s="139" t="s">
        <v>530</v>
      </c>
      <c r="F9" s="84" t="s">
        <v>531</v>
      </c>
      <c r="G9" s="84"/>
      <c r="H9" s="86" t="s">
        <v>42</v>
      </c>
      <c r="I9" s="89"/>
      <c r="J9" s="85" t="s">
        <v>23</v>
      </c>
      <c r="K9" s="84" t="s">
        <v>32</v>
      </c>
      <c r="L9" s="84"/>
      <c r="M9" s="84"/>
      <c r="N9" s="84"/>
      <c r="O9" s="86" t="s">
        <v>185</v>
      </c>
      <c r="P9" s="86" t="s">
        <v>198</v>
      </c>
      <c r="Q9" s="86" t="s">
        <v>230</v>
      </c>
      <c r="R9" s="128" t="n">
        <v>3</v>
      </c>
      <c r="S9" s="128" t="n">
        <v>2</v>
      </c>
      <c r="T9" s="128" t="n">
        <v>0</v>
      </c>
      <c r="U9" s="128" t="n">
        <v>4</v>
      </c>
      <c r="V9" s="128" t="n">
        <f aca="false">AVERAGE(T9:U9)</f>
        <v>2</v>
      </c>
      <c r="W9" s="128" t="n">
        <v>3</v>
      </c>
      <c r="X9" s="128"/>
      <c r="Y9" s="140"/>
      <c r="Z9" s="140"/>
      <c r="AA9" s="128" t="n">
        <v>3</v>
      </c>
      <c r="AB9" s="128" t="n">
        <v>2</v>
      </c>
      <c r="AC9" s="128" t="n">
        <v>1</v>
      </c>
      <c r="AD9" s="128" t="n">
        <v>2</v>
      </c>
      <c r="AE9" s="128" t="n">
        <v>3</v>
      </c>
      <c r="AF9" s="128"/>
      <c r="AG9" s="128"/>
      <c r="AH9" s="141" t="s">
        <v>532</v>
      </c>
      <c r="AI9" s="84" t="s">
        <v>512</v>
      </c>
      <c r="AJ9" s="92" t="s">
        <v>533</v>
      </c>
      <c r="AK9" s="111" t="n">
        <f aca="false">AVERAGE(R9:S9)</f>
        <v>2.5</v>
      </c>
      <c r="AL9" s="107" t="n">
        <f aca="false">AVERAGE(V9,W9,AA9,AB9)</f>
        <v>2.5</v>
      </c>
      <c r="AM9" s="116" t="n">
        <f aca="false">IF(SUM(AC9:AG9)&lt;&gt;0,AVERAGE(AC9:AG9),0)</f>
        <v>2</v>
      </c>
      <c r="AN9" s="107" t="n">
        <f aca="false">SUM(AL9:AM9)</f>
        <v>4.5</v>
      </c>
      <c r="AO9" s="108" t="s">
        <v>225</v>
      </c>
      <c r="AP9" s="92"/>
      <c r="AQ9" s="146" t="str">
        <f aca="false">AO9</f>
        <v>FORT</v>
      </c>
      <c r="AR9" s="92" t="s">
        <v>226</v>
      </c>
    </row>
    <row r="10" customFormat="false" ht="15.8" hidden="false" customHeight="false" outlineLevel="0" collapsed="false">
      <c r="A10" s="85" t="n">
        <v>60468</v>
      </c>
      <c r="B10" s="85" t="s">
        <v>193</v>
      </c>
      <c r="C10" s="85" t="s">
        <v>193</v>
      </c>
      <c r="D10" s="139" t="s">
        <v>534</v>
      </c>
      <c r="E10" s="139" t="s">
        <v>535</v>
      </c>
      <c r="F10" s="86" t="s">
        <v>536</v>
      </c>
      <c r="G10" s="86"/>
      <c r="H10" s="86" t="s">
        <v>41</v>
      </c>
      <c r="I10" s="100" t="s">
        <v>205</v>
      </c>
      <c r="J10" s="85" t="s">
        <v>23</v>
      </c>
      <c r="K10" s="86" t="s">
        <v>32</v>
      </c>
      <c r="L10" s="86"/>
      <c r="M10" s="86"/>
      <c r="N10" s="86"/>
      <c r="O10" s="86" t="s">
        <v>185</v>
      </c>
      <c r="P10" s="86" t="s">
        <v>198</v>
      </c>
      <c r="Q10" s="86" t="s">
        <v>230</v>
      </c>
      <c r="R10" s="128" t="n">
        <v>3</v>
      </c>
      <c r="S10" s="128" t="n">
        <v>2</v>
      </c>
      <c r="T10" s="128" t="n">
        <v>3</v>
      </c>
      <c r="U10" s="128" t="n">
        <v>4</v>
      </c>
      <c r="V10" s="128" t="n">
        <f aca="false">AVERAGE(T10:U10)</f>
        <v>3.5</v>
      </c>
      <c r="W10" s="128" t="n">
        <v>3</v>
      </c>
      <c r="X10" s="128"/>
      <c r="Y10" s="140"/>
      <c r="Z10" s="140"/>
      <c r="AA10" s="128" t="n">
        <v>3</v>
      </c>
      <c r="AB10" s="128" t="n">
        <v>1</v>
      </c>
      <c r="AC10" s="128" t="n">
        <v>1</v>
      </c>
      <c r="AD10" s="128" t="n">
        <v>0</v>
      </c>
      <c r="AE10" s="128" t="n">
        <v>2</v>
      </c>
      <c r="AF10" s="128" t="n">
        <v>3</v>
      </c>
      <c r="AG10" s="128" t="n">
        <v>3</v>
      </c>
      <c r="AH10" s="141"/>
      <c r="AI10" s="84" t="s">
        <v>512</v>
      </c>
      <c r="AJ10" s="92" t="s">
        <v>537</v>
      </c>
      <c r="AK10" s="111" t="n">
        <f aca="false">AVERAGE(R10:S10)</f>
        <v>2.5</v>
      </c>
      <c r="AL10" s="116" t="n">
        <f aca="false">AVERAGE(V10,W10,AA10,AB10)</f>
        <v>2.625</v>
      </c>
      <c r="AM10" s="106" t="n">
        <f aca="false">IF(SUM(AC10:AG10)&lt;&gt;0,AVERAGE(AC10:AG10),0)</f>
        <v>1.8</v>
      </c>
      <c r="AN10" s="107" t="n">
        <f aca="false">SUM(AL10:AM10)</f>
        <v>4.425</v>
      </c>
      <c r="AO10" s="108" t="s">
        <v>225</v>
      </c>
      <c r="AP10" s="92"/>
      <c r="AQ10" s="146" t="str">
        <f aca="false">AO10</f>
        <v>FORT</v>
      </c>
      <c r="AR10" s="92" t="s">
        <v>226</v>
      </c>
    </row>
    <row r="11" customFormat="false" ht="28.35" hidden="false" customHeight="false" outlineLevel="0" collapsed="false">
      <c r="A11" s="86" t="n">
        <v>60427</v>
      </c>
      <c r="B11" s="86" t="s">
        <v>193</v>
      </c>
      <c r="C11" s="86" t="s">
        <v>193</v>
      </c>
      <c r="D11" s="139" t="s">
        <v>538</v>
      </c>
      <c r="E11" s="139" t="s">
        <v>539</v>
      </c>
      <c r="F11" s="86" t="s">
        <v>540</v>
      </c>
      <c r="G11" s="86"/>
      <c r="H11" s="86" t="str">
        <f aca="false">IF(AB11&lt;&gt;"",IF(AB11=4,"très forte",IF(AB11=3,"forte",IF(AB11=2,"modérée",IF(AB11=1,"faible")))),"")</f>
        <v>forte</v>
      </c>
      <c r="I11" s="100" t="s">
        <v>205</v>
      </c>
      <c r="J11" s="85" t="s">
        <v>507</v>
      </c>
      <c r="K11" s="86" t="s">
        <v>31</v>
      </c>
      <c r="L11" s="86"/>
      <c r="M11" s="86"/>
      <c r="N11" s="86"/>
      <c r="O11" s="86" t="s">
        <v>185</v>
      </c>
      <c r="P11" s="86" t="s">
        <v>198</v>
      </c>
      <c r="Q11" s="86" t="s">
        <v>187</v>
      </c>
      <c r="R11" s="128" t="n">
        <v>3</v>
      </c>
      <c r="S11" s="128" t="n">
        <v>3</v>
      </c>
      <c r="T11" s="128" t="n">
        <v>3</v>
      </c>
      <c r="U11" s="128" t="n">
        <v>1</v>
      </c>
      <c r="V11" s="128" t="n">
        <f aca="false">AVERAGE(T11:U11)</f>
        <v>2</v>
      </c>
      <c r="W11" s="128" t="n">
        <v>2</v>
      </c>
      <c r="X11" s="128"/>
      <c r="Y11" s="140"/>
      <c r="Z11" s="140"/>
      <c r="AA11" s="128" t="n">
        <v>3</v>
      </c>
      <c r="AB11" s="128" t="n">
        <v>3</v>
      </c>
      <c r="AC11" s="128" t="n">
        <v>1</v>
      </c>
      <c r="AD11" s="128" t="n">
        <v>2</v>
      </c>
      <c r="AE11" s="128" t="n">
        <v>2</v>
      </c>
      <c r="AF11" s="128" t="n">
        <v>2</v>
      </c>
      <c r="AG11" s="128" t="n">
        <f aca="false">AF11</f>
        <v>2</v>
      </c>
      <c r="AH11" s="141"/>
      <c r="AI11" s="84" t="s">
        <v>512</v>
      </c>
      <c r="AJ11" s="92" t="s">
        <v>541</v>
      </c>
      <c r="AK11" s="93" t="n">
        <f aca="false">AVERAGE(R11:S11)</f>
        <v>3</v>
      </c>
      <c r="AL11" s="116" t="n">
        <f aca="false">AVERAGE(V11,W11,AA11,AB11)</f>
        <v>2.5</v>
      </c>
      <c r="AM11" s="106" t="n">
        <f aca="false">IF(SUM(AC11:AG11)&lt;&gt;0,AVERAGE(AC11:AG11),0)</f>
        <v>1.8</v>
      </c>
      <c r="AN11" s="107" t="n">
        <f aca="false">SUM(AL11:AM11)</f>
        <v>4.3</v>
      </c>
      <c r="AO11" s="108" t="s">
        <v>225</v>
      </c>
      <c r="AP11" s="92"/>
      <c r="AQ11" s="108" t="str">
        <f aca="false">AO11</f>
        <v>FORT</v>
      </c>
      <c r="AR11" s="92" t="s">
        <v>225</v>
      </c>
    </row>
    <row r="12" customFormat="false" ht="28.35" hidden="false" customHeight="false" outlineLevel="0" collapsed="false">
      <c r="A12" s="86" t="n">
        <v>60330</v>
      </c>
      <c r="B12" s="86" t="s">
        <v>193</v>
      </c>
      <c r="C12" s="86" t="s">
        <v>193</v>
      </c>
      <c r="D12" s="139" t="s">
        <v>542</v>
      </c>
      <c r="E12" s="139" t="s">
        <v>543</v>
      </c>
      <c r="F12" s="86" t="s">
        <v>544</v>
      </c>
      <c r="G12" s="86"/>
      <c r="H12" s="86" t="s">
        <v>44</v>
      </c>
      <c r="I12" s="89" t="s">
        <v>197</v>
      </c>
      <c r="J12" s="85" t="s">
        <v>23</v>
      </c>
      <c r="K12" s="86" t="s">
        <v>30</v>
      </c>
      <c r="L12" s="86"/>
      <c r="M12" s="86"/>
      <c r="N12" s="86"/>
      <c r="O12" s="86" t="s">
        <v>185</v>
      </c>
      <c r="P12" s="86" t="s">
        <v>198</v>
      </c>
      <c r="Q12" s="86" t="s">
        <v>187</v>
      </c>
      <c r="R12" s="128" t="n">
        <v>3</v>
      </c>
      <c r="S12" s="128" t="n">
        <v>3</v>
      </c>
      <c r="T12" s="128" t="n">
        <v>4</v>
      </c>
      <c r="U12" s="128" t="n">
        <v>4</v>
      </c>
      <c r="V12" s="128" t="n">
        <f aca="false">AVERAGE(T12:U12)</f>
        <v>4</v>
      </c>
      <c r="W12" s="128" t="n">
        <v>0</v>
      </c>
      <c r="X12" s="128"/>
      <c r="Y12" s="140"/>
      <c r="Z12" s="140"/>
      <c r="AA12" s="128" t="n">
        <v>3</v>
      </c>
      <c r="AB12" s="128" t="n">
        <v>4</v>
      </c>
      <c r="AC12" s="128" t="n">
        <v>3</v>
      </c>
      <c r="AD12" s="128" t="n">
        <v>2</v>
      </c>
      <c r="AE12" s="128" t="n">
        <v>2</v>
      </c>
      <c r="AF12" s="128" t="n">
        <v>0</v>
      </c>
      <c r="AG12" s="128" t="n">
        <f aca="false">AF12</f>
        <v>0</v>
      </c>
      <c r="AH12" s="141" t="s">
        <v>545</v>
      </c>
      <c r="AI12" s="84" t="s">
        <v>189</v>
      </c>
      <c r="AJ12" s="92" t="s">
        <v>546</v>
      </c>
      <c r="AK12" s="93" t="n">
        <f aca="false">AVERAGE(R12:S12)</f>
        <v>3</v>
      </c>
      <c r="AL12" s="95" t="n">
        <f aca="false">AVERAGE(V12,W12,AA12,AB12)</f>
        <v>2.75</v>
      </c>
      <c r="AM12" s="106" t="n">
        <f aca="false">IF(SUM(AC12:AG12)&lt;&gt;0,AVERAGE(AC12:AG12),0)</f>
        <v>1.4</v>
      </c>
      <c r="AN12" s="107" t="n">
        <f aca="false">SUM(AL12:AM12)</f>
        <v>4.15</v>
      </c>
      <c r="AO12" s="108" t="s">
        <v>225</v>
      </c>
      <c r="AP12" s="84"/>
      <c r="AQ12" s="108" t="str">
        <f aca="false">AO12</f>
        <v>FORT</v>
      </c>
      <c r="AR12" s="92" t="s">
        <v>201</v>
      </c>
      <c r="AS12" s="54"/>
    </row>
    <row r="13" customFormat="false" ht="15.8" hidden="false" customHeight="false" outlineLevel="0" collapsed="false">
      <c r="A13" s="85" t="s">
        <v>547</v>
      </c>
      <c r="B13" s="85" t="s">
        <v>193</v>
      </c>
      <c r="C13" s="85" t="s">
        <v>193</v>
      </c>
      <c r="D13" s="139" t="s">
        <v>548</v>
      </c>
      <c r="E13" s="139" t="s">
        <v>549</v>
      </c>
      <c r="F13" s="86" t="s">
        <v>550</v>
      </c>
      <c r="G13" s="86"/>
      <c r="H13" s="86" t="str">
        <f aca="false">IF(AB13&lt;&gt;"",IF(AB13=4,"très forte",IF(AB13=3,"forte",IF(AB13=2,"modérée",IF(AB13=1,"faible")))),"")</f>
        <v>faible</v>
      </c>
      <c r="I13" s="100" t="s">
        <v>205</v>
      </c>
      <c r="J13" s="85" t="s">
        <v>23</v>
      </c>
      <c r="K13" s="86" t="s">
        <v>30</v>
      </c>
      <c r="L13" s="86"/>
      <c r="M13" s="86"/>
      <c r="N13" s="86"/>
      <c r="O13" s="86" t="s">
        <v>185</v>
      </c>
      <c r="P13" s="86" t="s">
        <v>198</v>
      </c>
      <c r="Q13" s="86" t="s">
        <v>230</v>
      </c>
      <c r="R13" s="128" t="n">
        <v>3</v>
      </c>
      <c r="S13" s="128" t="n">
        <v>2</v>
      </c>
      <c r="T13" s="128" t="n">
        <v>3</v>
      </c>
      <c r="U13" s="128" t="n">
        <v>4</v>
      </c>
      <c r="V13" s="128" t="n">
        <f aca="false">AVERAGE(T13:U13)</f>
        <v>3.5</v>
      </c>
      <c r="W13" s="128" t="n">
        <v>0</v>
      </c>
      <c r="X13" s="128"/>
      <c r="Y13" s="140"/>
      <c r="Z13" s="140"/>
      <c r="AA13" s="128" t="n">
        <v>3</v>
      </c>
      <c r="AB13" s="128" t="n">
        <v>1</v>
      </c>
      <c r="AC13" s="128" t="n">
        <v>2</v>
      </c>
      <c r="AD13" s="128" t="n">
        <v>2</v>
      </c>
      <c r="AE13" s="128" t="n">
        <v>3</v>
      </c>
      <c r="AF13" s="128" t="n">
        <v>2</v>
      </c>
      <c r="AG13" s="128" t="n">
        <f aca="false">AF13</f>
        <v>2</v>
      </c>
      <c r="AH13" s="141"/>
      <c r="AI13" s="84" t="s">
        <v>512</v>
      </c>
      <c r="AJ13" s="92" t="s">
        <v>551</v>
      </c>
      <c r="AK13" s="111" t="n">
        <f aca="false">AVERAGE(R13:S13)</f>
        <v>2.5</v>
      </c>
      <c r="AL13" s="106" t="n">
        <f aca="false">AVERAGE(V13,W13,AA13,AB13)</f>
        <v>1.875</v>
      </c>
      <c r="AM13" s="107" t="n">
        <f aca="false">IF(SUM(AC13:AG13)&lt;&gt;0,AVERAGE(AC13:AG13),0)</f>
        <v>2.2</v>
      </c>
      <c r="AN13" s="107" t="n">
        <f aca="false">SUM(AL13:AM13)</f>
        <v>4.075</v>
      </c>
      <c r="AO13" s="108" t="s">
        <v>225</v>
      </c>
      <c r="AP13" s="92"/>
      <c r="AQ13" s="108" t="str">
        <f aca="false">AO13</f>
        <v>FORT</v>
      </c>
      <c r="AR13" s="92" t="s">
        <v>225</v>
      </c>
    </row>
    <row r="14" customFormat="false" ht="28.35" hidden="false" customHeight="false" outlineLevel="0" collapsed="false">
      <c r="A14" s="86" t="n">
        <v>60418</v>
      </c>
      <c r="B14" s="86" t="s">
        <v>193</v>
      </c>
      <c r="C14" s="86" t="s">
        <v>193</v>
      </c>
      <c r="D14" s="139" t="s">
        <v>552</v>
      </c>
      <c r="E14" s="139" t="s">
        <v>553</v>
      </c>
      <c r="F14" s="86" t="s">
        <v>554</v>
      </c>
      <c r="G14" s="86"/>
      <c r="H14" s="86" t="s">
        <v>42</v>
      </c>
      <c r="I14" s="100" t="s">
        <v>205</v>
      </c>
      <c r="J14" s="85" t="s">
        <v>507</v>
      </c>
      <c r="K14" s="86" t="s">
        <v>30</v>
      </c>
      <c r="L14" s="86"/>
      <c r="M14" s="86"/>
      <c r="N14" s="86"/>
      <c r="O14" s="86" t="s">
        <v>185</v>
      </c>
      <c r="P14" s="86" t="s">
        <v>198</v>
      </c>
      <c r="Q14" s="86" t="s">
        <v>187</v>
      </c>
      <c r="R14" s="128" t="n">
        <v>3</v>
      </c>
      <c r="S14" s="128" t="n">
        <v>3</v>
      </c>
      <c r="T14" s="128" t="n">
        <v>3</v>
      </c>
      <c r="U14" s="128" t="n">
        <v>1</v>
      </c>
      <c r="V14" s="128" t="n">
        <f aca="false">AVERAGE(T14:U14)</f>
        <v>2</v>
      </c>
      <c r="W14" s="128" t="n">
        <v>0</v>
      </c>
      <c r="X14" s="128"/>
      <c r="Y14" s="140"/>
      <c r="Z14" s="140"/>
      <c r="AA14" s="128" t="n">
        <v>3</v>
      </c>
      <c r="AB14" s="128" t="n">
        <v>2</v>
      </c>
      <c r="AC14" s="128" t="n">
        <v>2</v>
      </c>
      <c r="AD14" s="128" t="n">
        <v>2</v>
      </c>
      <c r="AE14" s="128" t="n">
        <v>2</v>
      </c>
      <c r="AF14" s="128" t="n">
        <v>2</v>
      </c>
      <c r="AG14" s="128" t="n">
        <f aca="false">AF14</f>
        <v>2</v>
      </c>
      <c r="AH14" s="141"/>
      <c r="AI14" s="84" t="s">
        <v>512</v>
      </c>
      <c r="AJ14" s="92" t="s">
        <v>555</v>
      </c>
      <c r="AK14" s="93" t="n">
        <f aca="false">AVERAGE(R14:S14)</f>
        <v>3</v>
      </c>
      <c r="AL14" s="106" t="n">
        <f aca="false">AVERAGE(V14,W14,AA14,AB14)</f>
        <v>1.75</v>
      </c>
      <c r="AM14" s="116" t="n">
        <f aca="false">IF(SUM(AC14:AG14)&lt;&gt;0,AVERAGE(AC14:AG14),0)</f>
        <v>2</v>
      </c>
      <c r="AN14" s="106" t="n">
        <f aca="false">SUM(AL14:AM14)</f>
        <v>3.75</v>
      </c>
      <c r="AO14" s="113" t="s">
        <v>226</v>
      </c>
      <c r="AP14" s="84" t="s">
        <v>225</v>
      </c>
      <c r="AQ14" s="113" t="str">
        <f aca="false">AO14</f>
        <v>MODE</v>
      </c>
      <c r="AR14" s="92" t="s">
        <v>226</v>
      </c>
    </row>
    <row r="15" customFormat="false" ht="28.35" hidden="false" customHeight="false" outlineLevel="0" collapsed="false">
      <c r="A15" s="86" t="n">
        <v>60461</v>
      </c>
      <c r="B15" s="86" t="s">
        <v>193</v>
      </c>
      <c r="C15" s="86" t="s">
        <v>193</v>
      </c>
      <c r="D15" s="139" t="s">
        <v>556</v>
      </c>
      <c r="E15" s="139" t="s">
        <v>557</v>
      </c>
      <c r="F15" s="86" t="s">
        <v>558</v>
      </c>
      <c r="G15" s="86"/>
      <c r="H15" s="86" t="str">
        <f aca="false">IF(AB15&lt;&gt;"",IF(AB15=4,"très forte",IF(AB15=3,"forte",IF(AB15=2,"modérée",IF(AB15=1,"faible")))),"")</f>
        <v>modérée</v>
      </c>
      <c r="I15" s="100" t="s">
        <v>205</v>
      </c>
      <c r="J15" s="85" t="s">
        <v>507</v>
      </c>
      <c r="K15" s="86" t="s">
        <v>31</v>
      </c>
      <c r="L15" s="86"/>
      <c r="M15" s="86"/>
      <c r="N15" s="86"/>
      <c r="O15" s="86" t="s">
        <v>185</v>
      </c>
      <c r="P15" s="86" t="s">
        <v>198</v>
      </c>
      <c r="Q15" s="86" t="s">
        <v>230</v>
      </c>
      <c r="R15" s="128" t="n">
        <v>3</v>
      </c>
      <c r="S15" s="128" t="n">
        <v>2</v>
      </c>
      <c r="T15" s="128" t="n">
        <v>3</v>
      </c>
      <c r="U15" s="128" t="n">
        <v>1</v>
      </c>
      <c r="V15" s="128" t="n">
        <f aca="false">AVERAGE(T15:U15)</f>
        <v>2</v>
      </c>
      <c r="W15" s="128" t="n">
        <v>2</v>
      </c>
      <c r="X15" s="128"/>
      <c r="Y15" s="140"/>
      <c r="Z15" s="140"/>
      <c r="AA15" s="128" t="n">
        <v>3</v>
      </c>
      <c r="AB15" s="128" t="n">
        <v>2</v>
      </c>
      <c r="AC15" s="128" t="n">
        <v>1</v>
      </c>
      <c r="AD15" s="128" t="n">
        <v>0</v>
      </c>
      <c r="AE15" s="128" t="n">
        <v>2</v>
      </c>
      <c r="AF15" s="128" t="n">
        <v>2</v>
      </c>
      <c r="AG15" s="128" t="n">
        <f aca="false">AF15</f>
        <v>2</v>
      </c>
      <c r="AH15" s="141"/>
      <c r="AI15" s="84" t="s">
        <v>512</v>
      </c>
      <c r="AJ15" s="92" t="s">
        <v>559</v>
      </c>
      <c r="AK15" s="111" t="n">
        <f aca="false">AVERAGE(R15:S15)</f>
        <v>2.5</v>
      </c>
      <c r="AL15" s="107" t="n">
        <f aca="false">AVERAGE(V15,W15,AA15,AB15)</f>
        <v>2.25</v>
      </c>
      <c r="AM15" s="106" t="n">
        <f aca="false">IF(SUM(AC15:AG15)&lt;&gt;0,AVERAGE(AC15:AG15),0)</f>
        <v>1.4</v>
      </c>
      <c r="AN15" s="106" t="n">
        <f aca="false">SUM(AL15:AM15)</f>
        <v>3.65</v>
      </c>
      <c r="AO15" s="113" t="s">
        <v>226</v>
      </c>
      <c r="AP15" s="84" t="s">
        <v>225</v>
      </c>
      <c r="AQ15" s="113" t="str">
        <f aca="false">AO15</f>
        <v>MODE</v>
      </c>
      <c r="AR15" s="92" t="s">
        <v>226</v>
      </c>
    </row>
    <row r="16" s="54" customFormat="true" ht="28.35" hidden="false" customHeight="false" outlineLevel="0" collapsed="false">
      <c r="A16" s="86" t="n">
        <v>60490</v>
      </c>
      <c r="B16" s="86" t="s">
        <v>193</v>
      </c>
      <c r="C16" s="86" t="s">
        <v>193</v>
      </c>
      <c r="D16" s="139" t="s">
        <v>560</v>
      </c>
      <c r="E16" s="139" t="s">
        <v>561</v>
      </c>
      <c r="F16" s="86" t="s">
        <v>562</v>
      </c>
      <c r="G16" s="86"/>
      <c r="H16" s="86" t="str">
        <f aca="false">IF(AB16&lt;&gt;"",IF(AB16=4,"très forte",IF(AB16=3,"forte",IF(AB16=2,"modérée",IF(AB16=1,"faible")))),"")</f>
        <v>modérée</v>
      </c>
      <c r="I16" s="89" t="s">
        <v>21</v>
      </c>
      <c r="J16" s="85" t="s">
        <v>507</v>
      </c>
      <c r="K16" s="86" t="s">
        <v>31</v>
      </c>
      <c r="L16" s="86"/>
      <c r="M16" s="86"/>
      <c r="N16" s="86"/>
      <c r="O16" s="86" t="s">
        <v>185</v>
      </c>
      <c r="P16" s="86" t="s">
        <v>198</v>
      </c>
      <c r="Q16" s="86" t="s">
        <v>230</v>
      </c>
      <c r="R16" s="128" t="n">
        <v>3</v>
      </c>
      <c r="S16" s="128" t="n">
        <v>2</v>
      </c>
      <c r="T16" s="128" t="n">
        <v>1</v>
      </c>
      <c r="U16" s="128" t="n">
        <v>1</v>
      </c>
      <c r="V16" s="128" t="n">
        <f aca="false">AVERAGE(T16:U16)</f>
        <v>1</v>
      </c>
      <c r="W16" s="128" t="n">
        <v>2</v>
      </c>
      <c r="X16" s="128"/>
      <c r="Y16" s="140"/>
      <c r="Z16" s="140"/>
      <c r="AA16" s="128" t="n">
        <v>3</v>
      </c>
      <c r="AB16" s="128" t="n">
        <v>2</v>
      </c>
      <c r="AC16" s="128" t="n">
        <v>2</v>
      </c>
      <c r="AD16" s="128" t="n">
        <v>0</v>
      </c>
      <c r="AE16" s="128" t="n">
        <v>2</v>
      </c>
      <c r="AF16" s="128" t="n">
        <v>2</v>
      </c>
      <c r="AG16" s="128" t="n">
        <f aca="false">AF16</f>
        <v>2</v>
      </c>
      <c r="AH16" s="141"/>
      <c r="AI16" s="84" t="s">
        <v>512</v>
      </c>
      <c r="AJ16" s="92" t="s">
        <v>563</v>
      </c>
      <c r="AK16" s="111" t="n">
        <f aca="false">AVERAGE(R16:S16)</f>
        <v>2.5</v>
      </c>
      <c r="AL16" s="107" t="n">
        <f aca="false">AVERAGE(V16,W16,AA16,AB16)</f>
        <v>2</v>
      </c>
      <c r="AM16" s="106" t="n">
        <f aca="false">IF(SUM(AC16:AG16)&lt;&gt;0,AVERAGE(AC16:AG16),0)</f>
        <v>1.6</v>
      </c>
      <c r="AN16" s="106" t="n">
        <f aca="false">SUM(AL16:AM16)</f>
        <v>3.6</v>
      </c>
      <c r="AO16" s="113" t="s">
        <v>226</v>
      </c>
      <c r="AP16" s="84" t="s">
        <v>225</v>
      </c>
      <c r="AQ16" s="113" t="str">
        <f aca="false">AO16</f>
        <v>MODE</v>
      </c>
      <c r="AR16" s="92" t="s">
        <v>226</v>
      </c>
      <c r="AME16" s="62"/>
      <c r="AMF16" s="62"/>
      <c r="AMG16" s="62"/>
      <c r="AMH16" s="62"/>
      <c r="AMI16" s="62"/>
      <c r="AMJ16" s="62"/>
    </row>
    <row r="17" customFormat="false" ht="28.35" hidden="false" customHeight="false" outlineLevel="0" collapsed="false">
      <c r="A17" s="86" t="n">
        <v>60408</v>
      </c>
      <c r="B17" s="86" t="s">
        <v>193</v>
      </c>
      <c r="C17" s="86" t="s">
        <v>193</v>
      </c>
      <c r="D17" s="139" t="s">
        <v>564</v>
      </c>
      <c r="E17" s="139" t="s">
        <v>565</v>
      </c>
      <c r="F17" s="86" t="s">
        <v>566</v>
      </c>
      <c r="G17" s="86"/>
      <c r="H17" s="86" t="str">
        <f aca="false">IF(AB17&lt;&gt;"",IF(AB17=4,"très forte",IF(AB17=3,"forte",IF(AB17=2,"modérée",IF(AB17=1,"faible")))),"")</f>
        <v>faible</v>
      </c>
      <c r="I17" s="89" t="s">
        <v>21</v>
      </c>
      <c r="J17" s="85" t="s">
        <v>507</v>
      </c>
      <c r="K17" s="86" t="s">
        <v>30</v>
      </c>
      <c r="L17" s="86"/>
      <c r="M17" s="86"/>
      <c r="N17" s="86"/>
      <c r="O17" s="86" t="s">
        <v>185</v>
      </c>
      <c r="P17" s="86" t="s">
        <v>198</v>
      </c>
      <c r="Q17" s="86" t="s">
        <v>230</v>
      </c>
      <c r="R17" s="128" t="n">
        <v>3</v>
      </c>
      <c r="S17" s="128" t="n">
        <v>2</v>
      </c>
      <c r="T17" s="128" t="n">
        <v>1</v>
      </c>
      <c r="U17" s="128" t="n">
        <v>1</v>
      </c>
      <c r="V17" s="128" t="n">
        <f aca="false">AVERAGE(T17:U17)</f>
        <v>1</v>
      </c>
      <c r="W17" s="128" t="n">
        <v>0</v>
      </c>
      <c r="X17" s="128"/>
      <c r="Y17" s="140"/>
      <c r="Z17" s="140"/>
      <c r="AA17" s="128" t="n">
        <v>3</v>
      </c>
      <c r="AB17" s="128" t="n">
        <v>1</v>
      </c>
      <c r="AC17" s="128" t="n">
        <v>2</v>
      </c>
      <c r="AD17" s="128" t="n">
        <v>2</v>
      </c>
      <c r="AE17" s="128" t="n">
        <v>2</v>
      </c>
      <c r="AF17" s="128" t="n">
        <v>2</v>
      </c>
      <c r="AG17" s="128" t="n">
        <f aca="false">AF17</f>
        <v>2</v>
      </c>
      <c r="AH17" s="141"/>
      <c r="AI17" s="84" t="s">
        <v>512</v>
      </c>
      <c r="AJ17" s="92" t="s">
        <v>567</v>
      </c>
      <c r="AK17" s="111" t="n">
        <f aca="false">AVERAGE(R17:S17)</f>
        <v>2.5</v>
      </c>
      <c r="AL17" s="106" t="n">
        <f aca="false">AVERAGE(V17,W17,AA17,AB17)</f>
        <v>1.25</v>
      </c>
      <c r="AM17" s="107" t="n">
        <f aca="false">IF(SUM(AC17:AG17)&lt;&gt;0,AVERAGE(AC17:AG17),0)</f>
        <v>2</v>
      </c>
      <c r="AN17" s="106" t="n">
        <f aca="false">SUM(AL17:AM17)</f>
        <v>3.25</v>
      </c>
      <c r="AO17" s="113" t="s">
        <v>226</v>
      </c>
      <c r="AP17" s="92"/>
      <c r="AQ17" s="113" t="str">
        <f aca="false">AO17</f>
        <v>MODE</v>
      </c>
      <c r="AR17" s="84" t="s">
        <v>226</v>
      </c>
    </row>
    <row r="18" customFormat="false" ht="28.35" hidden="false" customHeight="false" outlineLevel="0" collapsed="false">
      <c r="A18" s="84" t="n">
        <v>60313</v>
      </c>
      <c r="B18" s="84" t="s">
        <v>193</v>
      </c>
      <c r="C18" s="84" t="s">
        <v>193</v>
      </c>
      <c r="D18" s="139" t="s">
        <v>568</v>
      </c>
      <c r="E18" s="139" t="s">
        <v>569</v>
      </c>
      <c r="F18" s="86" t="s">
        <v>570</v>
      </c>
      <c r="G18" s="86"/>
      <c r="H18" s="86" t="str">
        <f aca="false">IF(AB18&lt;&gt;"",IF(AB18=4,"très forte",IF(AB18=3,"forte",IF(AB18=2,"modérée",IF(AB18=1,"faible")))),"")</f>
        <v>modérée</v>
      </c>
      <c r="I18" s="100" t="s">
        <v>205</v>
      </c>
      <c r="J18" s="85" t="s">
        <v>507</v>
      </c>
      <c r="K18" s="86" t="s">
        <v>30</v>
      </c>
      <c r="L18" s="86"/>
      <c r="M18" s="86"/>
      <c r="N18" s="86"/>
      <c r="O18" s="86" t="s">
        <v>185</v>
      </c>
      <c r="P18" s="86" t="s">
        <v>198</v>
      </c>
      <c r="Q18" s="86" t="s">
        <v>187</v>
      </c>
      <c r="R18" s="128" t="n">
        <v>3</v>
      </c>
      <c r="S18" s="128" t="n">
        <v>3</v>
      </c>
      <c r="T18" s="128" t="n">
        <v>3</v>
      </c>
      <c r="U18" s="128" t="n">
        <v>1</v>
      </c>
      <c r="V18" s="128" t="n">
        <f aca="false">AVERAGE(T18:U18)</f>
        <v>2</v>
      </c>
      <c r="W18" s="128" t="n">
        <v>0</v>
      </c>
      <c r="X18" s="128"/>
      <c r="Y18" s="140"/>
      <c r="Z18" s="140"/>
      <c r="AA18" s="128" t="n">
        <v>3</v>
      </c>
      <c r="AB18" s="128" t="n">
        <v>2</v>
      </c>
      <c r="AC18" s="128" t="n">
        <v>1</v>
      </c>
      <c r="AD18" s="128" t="n">
        <v>2</v>
      </c>
      <c r="AE18" s="128" t="n">
        <v>2</v>
      </c>
      <c r="AF18" s="128" t="n">
        <v>1</v>
      </c>
      <c r="AG18" s="128" t="n">
        <f aca="false">AF18</f>
        <v>1</v>
      </c>
      <c r="AH18" s="141"/>
      <c r="AI18" s="84" t="s">
        <v>512</v>
      </c>
      <c r="AJ18" s="92" t="s">
        <v>571</v>
      </c>
      <c r="AK18" s="93" t="n">
        <f aca="false">AVERAGE(R18:S18)</f>
        <v>3</v>
      </c>
      <c r="AL18" s="106" t="n">
        <f aca="false">AVERAGE(V18,W18,AA18,AB18)</f>
        <v>1.75</v>
      </c>
      <c r="AM18" s="106" t="n">
        <f aca="false">IF(SUM(AC18:AG18)&lt;&gt;0,AVERAGE(AC18:AG18),0)</f>
        <v>1.4</v>
      </c>
      <c r="AN18" s="106" t="n">
        <f aca="false">SUM(AL18:AM18)</f>
        <v>3.15</v>
      </c>
      <c r="AO18" s="113" t="s">
        <v>226</v>
      </c>
      <c r="AP18" s="84"/>
      <c r="AQ18" s="113" t="str">
        <f aca="false">AO18</f>
        <v>MODE</v>
      </c>
      <c r="AR18" s="92" t="s">
        <v>226</v>
      </c>
    </row>
    <row r="19" customFormat="false" ht="41" hidden="false" customHeight="false" outlineLevel="0" collapsed="false">
      <c r="A19" s="84" t="n">
        <v>79300</v>
      </c>
      <c r="B19" s="84" t="s">
        <v>193</v>
      </c>
      <c r="C19" s="84" t="s">
        <v>193</v>
      </c>
      <c r="D19" s="139" t="s">
        <v>572</v>
      </c>
      <c r="E19" s="139" t="s">
        <v>573</v>
      </c>
      <c r="F19" s="86" t="s">
        <v>574</v>
      </c>
      <c r="G19" s="86"/>
      <c r="H19" s="86" t="str">
        <f aca="false">IF(AB19&lt;&gt;"",IF(AB19=4,"très forte",IF(AB19=3,"forte",IF(AB19=2,"modérée",IF(AB19=1,"faible")))),"")</f>
        <v>faible</v>
      </c>
      <c r="I19" s="89"/>
      <c r="J19" s="85"/>
      <c r="K19" s="86" t="s">
        <v>30</v>
      </c>
      <c r="L19" s="86"/>
      <c r="M19" s="86"/>
      <c r="N19" s="86"/>
      <c r="O19" s="86" t="s">
        <v>185</v>
      </c>
      <c r="P19" s="86" t="s">
        <v>198</v>
      </c>
      <c r="Q19" s="86" t="s">
        <v>230</v>
      </c>
      <c r="R19" s="128" t="n">
        <v>3</v>
      </c>
      <c r="S19" s="128" t="n">
        <v>2</v>
      </c>
      <c r="T19" s="128" t="n">
        <v>0</v>
      </c>
      <c r="U19" s="128" t="n">
        <v>0</v>
      </c>
      <c r="V19" s="128" t="n">
        <f aca="false">AVERAGE(T19:U19)</f>
        <v>0</v>
      </c>
      <c r="W19" s="128" t="n">
        <v>0</v>
      </c>
      <c r="X19" s="128"/>
      <c r="Y19" s="140"/>
      <c r="Z19" s="140"/>
      <c r="AA19" s="128" t="n">
        <v>3</v>
      </c>
      <c r="AB19" s="128" t="n">
        <v>1</v>
      </c>
      <c r="AC19" s="128" t="n">
        <v>1</v>
      </c>
      <c r="AD19" s="128" t="n">
        <v>2</v>
      </c>
      <c r="AE19" s="128" t="n">
        <v>3</v>
      </c>
      <c r="AF19" s="128" t="n">
        <v>2</v>
      </c>
      <c r="AG19" s="128" t="n">
        <f aca="false">AF19</f>
        <v>2</v>
      </c>
      <c r="AH19" s="91" t="s">
        <v>575</v>
      </c>
      <c r="AI19" s="84" t="s">
        <v>512</v>
      </c>
      <c r="AJ19" s="92" t="s">
        <v>576</v>
      </c>
      <c r="AK19" s="111" t="n">
        <f aca="false">AVERAGE(R19:S19)</f>
        <v>2.5</v>
      </c>
      <c r="AL19" s="106" t="n">
        <f aca="false">AVERAGE(V19,W19,AA19,AB19)</f>
        <v>1</v>
      </c>
      <c r="AM19" s="107" t="n">
        <f aca="false">IF(SUM(AC19:AG19)&lt;&gt;0,AVERAGE(AC19:AG19),0)</f>
        <v>2</v>
      </c>
      <c r="AN19" s="106" t="n">
        <f aca="false">SUM(AL19:AM19)</f>
        <v>3</v>
      </c>
      <c r="AO19" s="113" t="s">
        <v>226</v>
      </c>
      <c r="AP19" s="92"/>
      <c r="AQ19" s="113" t="str">
        <f aca="false">AO19</f>
        <v>MODE</v>
      </c>
      <c r="AR19" s="92" t="s">
        <v>226</v>
      </c>
    </row>
    <row r="20" customFormat="false" ht="28.35" hidden="false" customHeight="false" outlineLevel="0" collapsed="false">
      <c r="A20" s="86" t="n">
        <v>60400</v>
      </c>
      <c r="B20" s="86" t="s">
        <v>193</v>
      </c>
      <c r="C20" s="86" t="s">
        <v>193</v>
      </c>
      <c r="D20" s="139" t="s">
        <v>577</v>
      </c>
      <c r="E20" s="139" t="s">
        <v>578</v>
      </c>
      <c r="F20" s="86" t="s">
        <v>579</v>
      </c>
      <c r="G20" s="86"/>
      <c r="H20" s="86" t="str">
        <f aca="false">IF(AB20&lt;&gt;"",IF(AB20=4,"très forte",IF(AB20=3,"forte",IF(AB20=2,"modérée",IF(AB20=1,"faible")))),"")</f>
        <v>faible</v>
      </c>
      <c r="I20" s="100" t="s">
        <v>205</v>
      </c>
      <c r="J20" s="85" t="s">
        <v>507</v>
      </c>
      <c r="K20" s="86" t="s">
        <v>30</v>
      </c>
      <c r="L20" s="86"/>
      <c r="M20" s="86"/>
      <c r="N20" s="86"/>
      <c r="O20" s="86" t="s">
        <v>185</v>
      </c>
      <c r="P20" s="86" t="s">
        <v>198</v>
      </c>
      <c r="Q20" s="86" t="s">
        <v>187</v>
      </c>
      <c r="R20" s="128" t="n">
        <v>3</v>
      </c>
      <c r="S20" s="128" t="n">
        <v>3</v>
      </c>
      <c r="T20" s="128" t="n">
        <v>3</v>
      </c>
      <c r="U20" s="128" t="n">
        <v>1</v>
      </c>
      <c r="V20" s="128" t="n">
        <f aca="false">AVERAGE(T20:U20)</f>
        <v>2</v>
      </c>
      <c r="W20" s="128" t="n">
        <v>0</v>
      </c>
      <c r="X20" s="128"/>
      <c r="Y20" s="140"/>
      <c r="Z20" s="140"/>
      <c r="AA20" s="128" t="n">
        <v>3</v>
      </c>
      <c r="AB20" s="128" t="n">
        <v>1</v>
      </c>
      <c r="AC20" s="128" t="n">
        <v>1</v>
      </c>
      <c r="AD20" s="128" t="n">
        <v>2</v>
      </c>
      <c r="AE20" s="128" t="n">
        <v>2</v>
      </c>
      <c r="AF20" s="128" t="n">
        <v>1</v>
      </c>
      <c r="AG20" s="128" t="n">
        <f aca="false">AF20</f>
        <v>1</v>
      </c>
      <c r="AH20" s="141"/>
      <c r="AI20" s="84" t="s">
        <v>512</v>
      </c>
      <c r="AJ20" s="92" t="s">
        <v>580</v>
      </c>
      <c r="AK20" s="93" t="n">
        <f aca="false">AVERAGE(R20:S20)</f>
        <v>3</v>
      </c>
      <c r="AL20" s="106" t="n">
        <f aca="false">AVERAGE(V20,W20,AA20,AB20)</f>
        <v>1.5</v>
      </c>
      <c r="AM20" s="106" t="n">
        <f aca="false">IF(SUM(AC20:AG20)&lt;&gt;0,AVERAGE(AC20:AG20),0)</f>
        <v>1.4</v>
      </c>
      <c r="AN20" s="106" t="n">
        <f aca="false">SUM(AL20:AM20)</f>
        <v>2.9</v>
      </c>
      <c r="AO20" s="113" t="s">
        <v>226</v>
      </c>
      <c r="AP20" s="92"/>
      <c r="AQ20" s="113" t="str">
        <f aca="false">AO20</f>
        <v>MODE</v>
      </c>
      <c r="AR20" s="92" t="s">
        <v>226</v>
      </c>
    </row>
    <row r="21" customFormat="false" ht="28.35" hidden="false" customHeight="false" outlineLevel="0" collapsed="false">
      <c r="A21" s="85" t="n">
        <v>60518</v>
      </c>
      <c r="B21" s="85" t="s">
        <v>193</v>
      </c>
      <c r="C21" s="85" t="s">
        <v>193</v>
      </c>
      <c r="D21" s="139" t="s">
        <v>581</v>
      </c>
      <c r="E21" s="139" t="s">
        <v>582</v>
      </c>
      <c r="F21" s="86" t="s">
        <v>583</v>
      </c>
      <c r="G21" s="86"/>
      <c r="H21" s="86" t="s">
        <v>41</v>
      </c>
      <c r="I21" s="89" t="s">
        <v>21</v>
      </c>
      <c r="J21" s="85" t="s">
        <v>507</v>
      </c>
      <c r="K21" s="86" t="s">
        <v>30</v>
      </c>
      <c r="L21" s="86"/>
      <c r="M21" s="86"/>
      <c r="N21" s="86"/>
      <c r="O21" s="86" t="s">
        <v>185</v>
      </c>
      <c r="P21" s="86" t="s">
        <v>198</v>
      </c>
      <c r="Q21" s="86" t="s">
        <v>230</v>
      </c>
      <c r="R21" s="128" t="n">
        <v>3</v>
      </c>
      <c r="S21" s="128" t="n">
        <v>2</v>
      </c>
      <c r="T21" s="128" t="n">
        <v>1</v>
      </c>
      <c r="U21" s="128" t="n">
        <v>1</v>
      </c>
      <c r="V21" s="128" t="n">
        <f aca="false">AVERAGE(T21:U21)</f>
        <v>1</v>
      </c>
      <c r="W21" s="128" t="n">
        <v>0</v>
      </c>
      <c r="X21" s="128"/>
      <c r="Y21" s="140"/>
      <c r="Z21" s="140"/>
      <c r="AA21" s="128" t="n">
        <v>3</v>
      </c>
      <c r="AB21" s="128" t="n">
        <v>1</v>
      </c>
      <c r="AC21" s="128" t="n">
        <v>2</v>
      </c>
      <c r="AD21" s="128" t="n">
        <v>2</v>
      </c>
      <c r="AE21" s="128" t="n">
        <v>2</v>
      </c>
      <c r="AF21" s="128" t="n">
        <v>1</v>
      </c>
      <c r="AG21" s="128" t="n">
        <f aca="false">AF21</f>
        <v>1</v>
      </c>
      <c r="AH21" s="91"/>
      <c r="AI21" s="84" t="s">
        <v>512</v>
      </c>
      <c r="AJ21" s="84" t="s">
        <v>584</v>
      </c>
      <c r="AK21" s="111" t="n">
        <f aca="false">AVERAGE(R21:S21)</f>
        <v>2.5</v>
      </c>
      <c r="AL21" s="106" t="n">
        <f aca="false">AVERAGE(V21,W21,AA21,AB21)</f>
        <v>1.25</v>
      </c>
      <c r="AM21" s="106" t="n">
        <f aca="false">IF(SUM(AC21:AG21)&lt;&gt;0,AVERAGE(AC21:AG21),0)</f>
        <v>1.6</v>
      </c>
      <c r="AN21" s="106" t="n">
        <f aca="false">SUM(AL21:AM21)</f>
        <v>2.85</v>
      </c>
      <c r="AO21" s="113" t="s">
        <v>226</v>
      </c>
      <c r="AP21" s="92"/>
      <c r="AQ21" s="113" t="str">
        <f aca="false">AO21</f>
        <v>MODE</v>
      </c>
      <c r="AR21" s="92" t="s">
        <v>226</v>
      </c>
    </row>
    <row r="22" customFormat="false" ht="28.35" hidden="false" customHeight="false" outlineLevel="0" collapsed="false">
      <c r="A22" s="86" t="n">
        <v>60345</v>
      </c>
      <c r="B22" s="86" t="s">
        <v>193</v>
      </c>
      <c r="C22" s="86" t="s">
        <v>193</v>
      </c>
      <c r="D22" s="139" t="s">
        <v>585</v>
      </c>
      <c r="E22" s="139" t="s">
        <v>586</v>
      </c>
      <c r="F22" s="86" t="s">
        <v>587</v>
      </c>
      <c r="G22" s="86"/>
      <c r="H22" s="86" t="s">
        <v>41</v>
      </c>
      <c r="I22" s="89" t="s">
        <v>197</v>
      </c>
      <c r="J22" s="85" t="s">
        <v>507</v>
      </c>
      <c r="K22" s="86" t="s">
        <v>30</v>
      </c>
      <c r="L22" s="86"/>
      <c r="M22" s="86"/>
      <c r="N22" s="86"/>
      <c r="O22" s="86" t="s">
        <v>185</v>
      </c>
      <c r="P22" s="86" t="s">
        <v>198</v>
      </c>
      <c r="Q22" s="86" t="s">
        <v>187</v>
      </c>
      <c r="R22" s="128" t="n">
        <v>3</v>
      </c>
      <c r="S22" s="128" t="n">
        <v>3</v>
      </c>
      <c r="T22" s="128" t="n">
        <v>4</v>
      </c>
      <c r="U22" s="128" t="n">
        <v>1</v>
      </c>
      <c r="V22" s="128" t="n">
        <f aca="false">AVERAGE(T22:U22)</f>
        <v>2.5</v>
      </c>
      <c r="W22" s="128" t="n">
        <v>0</v>
      </c>
      <c r="X22" s="128"/>
      <c r="Y22" s="140"/>
      <c r="Z22" s="140"/>
      <c r="AA22" s="128" t="n">
        <v>3</v>
      </c>
      <c r="AB22" s="128" t="n">
        <v>1</v>
      </c>
      <c r="AC22" s="128" t="n">
        <v>2</v>
      </c>
      <c r="AD22" s="128" t="n">
        <v>2</v>
      </c>
      <c r="AE22" s="128" t="n">
        <v>2</v>
      </c>
      <c r="AF22" s="128" t="n">
        <v>0</v>
      </c>
      <c r="AG22" s="128" t="n">
        <f aca="false">AF22</f>
        <v>0</v>
      </c>
      <c r="AH22" s="141"/>
      <c r="AI22" s="84" t="s">
        <v>512</v>
      </c>
      <c r="AJ22" s="92" t="s">
        <v>588</v>
      </c>
      <c r="AK22" s="93" t="n">
        <f aca="false">AVERAGE(R22:S22)</f>
        <v>3</v>
      </c>
      <c r="AL22" s="106" t="n">
        <f aca="false">AVERAGE(V22,W22,AA22,AB22)</f>
        <v>1.625</v>
      </c>
      <c r="AM22" s="106" t="n">
        <f aca="false">IF(SUM(AC22:AG22)&lt;&gt;0,AVERAGE(AC22:AG22),0)</f>
        <v>1.2</v>
      </c>
      <c r="AN22" s="106" t="n">
        <f aca="false">SUM(AL22:AM22)</f>
        <v>2.825</v>
      </c>
      <c r="AO22" s="113" t="s">
        <v>226</v>
      </c>
      <c r="AP22" s="84"/>
      <c r="AQ22" s="113" t="str">
        <f aca="false">AO22</f>
        <v>MODE</v>
      </c>
      <c r="AR22" s="92" t="s">
        <v>226</v>
      </c>
    </row>
    <row r="23" customFormat="false" ht="28.35" hidden="false" customHeight="false" outlineLevel="0" collapsed="false">
      <c r="A23" s="86" t="n">
        <v>60295</v>
      </c>
      <c r="B23" s="86" t="s">
        <v>193</v>
      </c>
      <c r="C23" s="86" t="s">
        <v>193</v>
      </c>
      <c r="D23" s="139" t="s">
        <v>589</v>
      </c>
      <c r="E23" s="139" t="s">
        <v>590</v>
      </c>
      <c r="F23" s="86" t="s">
        <v>591</v>
      </c>
      <c r="G23" s="86"/>
      <c r="H23" s="86" t="str">
        <f aca="false">IF(AB23&lt;&gt;"",IF(AB23=4,"très forte",IF(AB23=3,"forte",IF(AB23=2,"modérée",IF(AB23=1,"faible")))),"")</f>
        <v>modérée</v>
      </c>
      <c r="I23" s="100" t="s">
        <v>205</v>
      </c>
      <c r="J23" s="85" t="s">
        <v>507</v>
      </c>
      <c r="K23" s="86" t="s">
        <v>30</v>
      </c>
      <c r="L23" s="86"/>
      <c r="M23" s="86"/>
      <c r="N23" s="86"/>
      <c r="O23" s="86" t="s">
        <v>185</v>
      </c>
      <c r="P23" s="86" t="s">
        <v>198</v>
      </c>
      <c r="Q23" s="86" t="s">
        <v>187</v>
      </c>
      <c r="R23" s="128" t="n">
        <v>3</v>
      </c>
      <c r="S23" s="128" t="n">
        <v>3</v>
      </c>
      <c r="T23" s="128" t="n">
        <v>3</v>
      </c>
      <c r="U23" s="128" t="n">
        <v>1</v>
      </c>
      <c r="V23" s="128" t="n">
        <f aca="false">AVERAGE(T23:U23)</f>
        <v>2</v>
      </c>
      <c r="W23" s="128" t="n">
        <v>0</v>
      </c>
      <c r="X23" s="128"/>
      <c r="Y23" s="140"/>
      <c r="Z23" s="140"/>
      <c r="AA23" s="128" t="n">
        <v>3</v>
      </c>
      <c r="AB23" s="128" t="n">
        <v>2</v>
      </c>
      <c r="AC23" s="128" t="n">
        <v>1</v>
      </c>
      <c r="AD23" s="128" t="n">
        <v>0</v>
      </c>
      <c r="AE23" s="128" t="n">
        <v>2</v>
      </c>
      <c r="AF23" s="128" t="n">
        <v>1</v>
      </c>
      <c r="AG23" s="128" t="n">
        <f aca="false">AF23</f>
        <v>1</v>
      </c>
      <c r="AH23" s="141"/>
      <c r="AI23" s="84" t="s">
        <v>512</v>
      </c>
      <c r="AJ23" s="92" t="s">
        <v>592</v>
      </c>
      <c r="AK23" s="93" t="n">
        <f aca="false">AVERAGE(R23:S23)</f>
        <v>3</v>
      </c>
      <c r="AL23" s="106" t="n">
        <f aca="false">AVERAGE(V23,W23,AA23,AB23)</f>
        <v>1.75</v>
      </c>
      <c r="AM23" s="106" t="n">
        <f aca="false">IF(SUM(AC23:AG23)&lt;&gt;0,AVERAGE(AC23:AG23),0)</f>
        <v>1</v>
      </c>
      <c r="AN23" s="106" t="n">
        <f aca="false">SUM(AL23:AM23)</f>
        <v>2.75</v>
      </c>
      <c r="AO23" s="113" t="s">
        <v>226</v>
      </c>
      <c r="AP23" s="97"/>
      <c r="AQ23" s="113" t="str">
        <f aca="false">AO23</f>
        <v>MODE</v>
      </c>
      <c r="AR23" s="92" t="s">
        <v>225</v>
      </c>
    </row>
    <row r="24" customFormat="false" ht="28.35" hidden="false" customHeight="false" outlineLevel="0" collapsed="false">
      <c r="A24" s="86" t="n">
        <v>79302</v>
      </c>
      <c r="B24" s="86" t="s">
        <v>593</v>
      </c>
      <c r="C24" s="86" t="s">
        <v>594</v>
      </c>
      <c r="D24" s="139" t="s">
        <v>595</v>
      </c>
      <c r="E24" s="139" t="s">
        <v>596</v>
      </c>
      <c r="F24" s="86" t="s">
        <v>597</v>
      </c>
      <c r="G24" s="86"/>
      <c r="H24" s="86" t="str">
        <f aca="false">IF(AB24&lt;&gt;"",IF(AB24=4,"très forte",IF(AB24=3,"forte",IF(AB24=2,"modérée",IF(AB24=1,"faible")))),"")</f>
        <v>faible</v>
      </c>
      <c r="I24" s="89"/>
      <c r="J24" s="85"/>
      <c r="K24" s="86" t="s">
        <v>290</v>
      </c>
      <c r="L24" s="86"/>
      <c r="M24" s="86"/>
      <c r="N24" s="86"/>
      <c r="O24" s="86" t="s">
        <v>185</v>
      </c>
      <c r="P24" s="86" t="s">
        <v>198</v>
      </c>
      <c r="Q24" s="86" t="s">
        <v>230</v>
      </c>
      <c r="R24" s="128" t="n">
        <v>3</v>
      </c>
      <c r="S24" s="128" t="n">
        <v>2</v>
      </c>
      <c r="T24" s="128" t="n">
        <v>0</v>
      </c>
      <c r="U24" s="128"/>
      <c r="V24" s="128" t="n">
        <f aca="false">AVERAGE(T24:U24)</f>
        <v>0</v>
      </c>
      <c r="W24" s="128" t="n">
        <v>0</v>
      </c>
      <c r="X24" s="128"/>
      <c r="Y24" s="140"/>
      <c r="Z24" s="140"/>
      <c r="AA24" s="128" t="n">
        <v>3</v>
      </c>
      <c r="AB24" s="128" t="n">
        <v>1</v>
      </c>
      <c r="AC24" s="128" t="n">
        <v>3</v>
      </c>
      <c r="AD24" s="128" t="n">
        <v>0</v>
      </c>
      <c r="AE24" s="128" t="n">
        <v>3</v>
      </c>
      <c r="AF24" s="128" t="n">
        <v>1</v>
      </c>
      <c r="AG24" s="128" t="n">
        <f aca="false">AF24</f>
        <v>1</v>
      </c>
      <c r="AH24" s="91" t="s">
        <v>598</v>
      </c>
      <c r="AI24" s="84" t="s">
        <v>512</v>
      </c>
      <c r="AJ24" s="92" t="s">
        <v>599</v>
      </c>
      <c r="AK24" s="111" t="n">
        <f aca="false">AVERAGE(R24:S24)</f>
        <v>2.5</v>
      </c>
      <c r="AL24" s="106" t="n">
        <f aca="false">AVERAGE(V24,W24,AA24,AB24)</f>
        <v>1</v>
      </c>
      <c r="AM24" s="106" t="n">
        <f aca="false">IF(SUM(AC24:AG24)&lt;&gt;0,AVERAGE(AC24:AG24),0)</f>
        <v>1.6</v>
      </c>
      <c r="AN24" s="106" t="n">
        <f aca="false">SUM(AL24:AM24)</f>
        <v>2.6</v>
      </c>
      <c r="AO24" s="113" t="s">
        <v>226</v>
      </c>
      <c r="AP24" s="92"/>
      <c r="AQ24" s="113" t="str">
        <f aca="false">AO24</f>
        <v>MODE</v>
      </c>
      <c r="AR24" s="84" t="s">
        <v>226</v>
      </c>
    </row>
    <row r="25" customFormat="false" ht="28.35" hidden="false" customHeight="false" outlineLevel="0" collapsed="false">
      <c r="A25" s="85" t="n">
        <v>60506</v>
      </c>
      <c r="B25" s="85" t="s">
        <v>193</v>
      </c>
      <c r="C25" s="85" t="s">
        <v>193</v>
      </c>
      <c r="D25" s="139" t="s">
        <v>600</v>
      </c>
      <c r="E25" s="139" t="s">
        <v>601</v>
      </c>
      <c r="F25" s="86" t="s">
        <v>602</v>
      </c>
      <c r="G25" s="86"/>
      <c r="H25" s="86" t="s">
        <v>42</v>
      </c>
      <c r="I25" s="89" t="s">
        <v>21</v>
      </c>
      <c r="J25" s="85" t="s">
        <v>507</v>
      </c>
      <c r="K25" s="86" t="s">
        <v>30</v>
      </c>
      <c r="L25" s="86"/>
      <c r="M25" s="86"/>
      <c r="N25" s="86"/>
      <c r="O25" s="86" t="s">
        <v>185</v>
      </c>
      <c r="P25" s="86" t="s">
        <v>198</v>
      </c>
      <c r="Q25" s="86" t="s">
        <v>230</v>
      </c>
      <c r="R25" s="128" t="n">
        <v>3</v>
      </c>
      <c r="S25" s="128" t="n">
        <v>2</v>
      </c>
      <c r="T25" s="128" t="n">
        <v>1</v>
      </c>
      <c r="U25" s="128" t="n">
        <v>1</v>
      </c>
      <c r="V25" s="128" t="n">
        <f aca="false">AVERAGE(T25:U25)</f>
        <v>1</v>
      </c>
      <c r="W25" s="128" t="n">
        <v>0</v>
      </c>
      <c r="X25" s="128"/>
      <c r="Y25" s="140"/>
      <c r="Z25" s="140"/>
      <c r="AA25" s="128" t="n">
        <v>3</v>
      </c>
      <c r="AB25" s="128" t="n">
        <v>2</v>
      </c>
      <c r="AC25" s="128" t="n">
        <v>2</v>
      </c>
      <c r="AD25" s="128" t="n">
        <v>0</v>
      </c>
      <c r="AE25" s="128" t="n">
        <v>1</v>
      </c>
      <c r="AF25" s="128" t="n">
        <v>1</v>
      </c>
      <c r="AG25" s="128" t="n">
        <f aca="false">AF25</f>
        <v>1</v>
      </c>
      <c r="AH25" s="141"/>
      <c r="AI25" s="84" t="s">
        <v>512</v>
      </c>
      <c r="AJ25" s="92" t="s">
        <v>603</v>
      </c>
      <c r="AK25" s="111" t="n">
        <f aca="false">AVERAGE(R25:S25)</f>
        <v>2.5</v>
      </c>
      <c r="AL25" s="106" t="n">
        <f aca="false">AVERAGE(V25,W25,AA25,AB25)</f>
        <v>1.5</v>
      </c>
      <c r="AM25" s="106" t="n">
        <f aca="false">IF(SUM(AC25:AG25)&lt;&gt;0,AVERAGE(AC25:AG25),0)</f>
        <v>1</v>
      </c>
      <c r="AN25" s="106" t="n">
        <f aca="false">SUM(AL25:AM25)</f>
        <v>2.5</v>
      </c>
      <c r="AO25" s="113" t="s">
        <v>226</v>
      </c>
      <c r="AP25" s="92"/>
      <c r="AQ25" s="113" t="str">
        <f aca="false">AO25</f>
        <v>MODE</v>
      </c>
      <c r="AR25" s="92" t="s">
        <v>226</v>
      </c>
    </row>
    <row r="26" customFormat="false" ht="28.35" hidden="false" customHeight="false" outlineLevel="0" collapsed="false">
      <c r="A26" s="86" t="n">
        <v>60489</v>
      </c>
      <c r="B26" s="86" t="s">
        <v>193</v>
      </c>
      <c r="C26" s="86" t="s">
        <v>193</v>
      </c>
      <c r="D26" s="139" t="s">
        <v>604</v>
      </c>
      <c r="E26" s="139" t="s">
        <v>605</v>
      </c>
      <c r="F26" s="86" t="s">
        <v>606</v>
      </c>
      <c r="G26" s="86"/>
      <c r="H26" s="86" t="str">
        <f aca="false">IF(AB26&lt;&gt;"",IF(AB26=4,"très forte",IF(AB26=3,"forte",IF(AB26=2,"modérée",IF(AB26=1,"faible")))),"")</f>
        <v>modérée</v>
      </c>
      <c r="I26" s="89"/>
      <c r="J26" s="85" t="s">
        <v>507</v>
      </c>
      <c r="K26" s="86" t="s">
        <v>30</v>
      </c>
      <c r="L26" s="86"/>
      <c r="M26" s="86"/>
      <c r="N26" s="86"/>
      <c r="O26" s="86" t="s">
        <v>185</v>
      </c>
      <c r="P26" s="86" t="s">
        <v>198</v>
      </c>
      <c r="Q26" s="86" t="s">
        <v>230</v>
      </c>
      <c r="R26" s="128" t="n">
        <v>3</v>
      </c>
      <c r="S26" s="128" t="n">
        <v>2</v>
      </c>
      <c r="T26" s="128" t="n">
        <v>0</v>
      </c>
      <c r="U26" s="128" t="n">
        <v>1</v>
      </c>
      <c r="V26" s="128" t="n">
        <f aca="false">AVERAGE(T26:U26)</f>
        <v>0.5</v>
      </c>
      <c r="W26" s="128" t="n">
        <v>0</v>
      </c>
      <c r="X26" s="128"/>
      <c r="Y26" s="140"/>
      <c r="Z26" s="140"/>
      <c r="AA26" s="128" t="n">
        <v>3</v>
      </c>
      <c r="AB26" s="128" t="n">
        <v>2</v>
      </c>
      <c r="AC26" s="128" t="n">
        <v>2</v>
      </c>
      <c r="AD26" s="128" t="n">
        <v>0</v>
      </c>
      <c r="AE26" s="128" t="n">
        <v>1</v>
      </c>
      <c r="AF26" s="128" t="n">
        <v>1</v>
      </c>
      <c r="AG26" s="128" t="n">
        <f aca="false">AF26</f>
        <v>1</v>
      </c>
      <c r="AH26" s="141"/>
      <c r="AI26" s="84" t="s">
        <v>512</v>
      </c>
      <c r="AJ26" s="92" t="s">
        <v>607</v>
      </c>
      <c r="AK26" s="111" t="n">
        <f aca="false">AVERAGE(R26:S26)</f>
        <v>2.5</v>
      </c>
      <c r="AL26" s="106" t="n">
        <f aca="false">AVERAGE(V26,W26,AA26,AB26)</f>
        <v>1.375</v>
      </c>
      <c r="AM26" s="106" t="n">
        <f aca="false">IF(SUM(AC26:AG26)&lt;&gt;0,AVERAGE(AC26:AG26),0)</f>
        <v>1</v>
      </c>
      <c r="AN26" s="106" t="n">
        <f aca="false">SUM(AL26:AM26)</f>
        <v>2.375</v>
      </c>
      <c r="AO26" s="113" t="s">
        <v>226</v>
      </c>
      <c r="AP26" s="92"/>
      <c r="AQ26" s="113" t="str">
        <f aca="false">AO26</f>
        <v>MODE</v>
      </c>
      <c r="AR26" s="92" t="s">
        <v>226</v>
      </c>
    </row>
    <row r="27" customFormat="false" ht="28.35" hidden="false" customHeight="false" outlineLevel="0" collapsed="false">
      <c r="A27" s="86" t="n">
        <v>60360</v>
      </c>
      <c r="B27" s="86" t="s">
        <v>193</v>
      </c>
      <c r="C27" s="86" t="s">
        <v>193</v>
      </c>
      <c r="D27" s="139" t="s">
        <v>608</v>
      </c>
      <c r="E27" s="139" t="s">
        <v>609</v>
      </c>
      <c r="F27" s="86" t="s">
        <v>610</v>
      </c>
      <c r="G27" s="86"/>
      <c r="H27" s="86" t="str">
        <f aca="false">IF(AB27&lt;&gt;"",IF(AB27=4,"très forte",IF(AB27=3,"forte",IF(AB27=2,"modérée",IF(AB27=1,"faible")))),"")</f>
        <v>faible</v>
      </c>
      <c r="I27" s="89" t="s">
        <v>21</v>
      </c>
      <c r="J27" s="85" t="s">
        <v>507</v>
      </c>
      <c r="K27" s="86" t="s">
        <v>31</v>
      </c>
      <c r="L27" s="86"/>
      <c r="M27" s="86"/>
      <c r="N27" s="86"/>
      <c r="O27" s="86" t="s">
        <v>185</v>
      </c>
      <c r="P27" s="86" t="s">
        <v>198</v>
      </c>
      <c r="Q27" s="86" t="s">
        <v>230</v>
      </c>
      <c r="R27" s="128" t="n">
        <v>3</v>
      </c>
      <c r="S27" s="128" t="n">
        <v>2</v>
      </c>
      <c r="T27" s="128" t="n">
        <v>1</v>
      </c>
      <c r="U27" s="128" t="n">
        <v>1</v>
      </c>
      <c r="V27" s="128" t="n">
        <f aca="false">AVERAGE(T27:U27)</f>
        <v>1</v>
      </c>
      <c r="W27" s="128" t="n">
        <v>2</v>
      </c>
      <c r="X27" s="128"/>
      <c r="Y27" s="140"/>
      <c r="Z27" s="140"/>
      <c r="AA27" s="128" t="n">
        <v>3</v>
      </c>
      <c r="AB27" s="128" t="n">
        <v>1</v>
      </c>
      <c r="AC27" s="128" t="n">
        <v>1</v>
      </c>
      <c r="AD27" s="128" t="n">
        <v>0</v>
      </c>
      <c r="AE27" s="128" t="n">
        <v>0</v>
      </c>
      <c r="AF27" s="128" t="n">
        <v>1</v>
      </c>
      <c r="AG27" s="128" t="n">
        <f aca="false">AF27</f>
        <v>1</v>
      </c>
      <c r="AH27" s="141"/>
      <c r="AI27" s="84" t="s">
        <v>512</v>
      </c>
      <c r="AJ27" s="92" t="s">
        <v>611</v>
      </c>
      <c r="AK27" s="111" t="n">
        <f aca="false">AVERAGE(R27:S27)</f>
        <v>2.5</v>
      </c>
      <c r="AL27" s="106" t="n">
        <f aca="false">AVERAGE(V27,W27,AA27,AB27)</f>
        <v>1.75</v>
      </c>
      <c r="AM27" s="112" t="n">
        <f aca="false">IF(SUM(AC27:AG27)&lt;&gt;0,AVERAGE(AC27:AG27),0)</f>
        <v>0.6</v>
      </c>
      <c r="AN27" s="106" t="n">
        <f aca="false">SUM(AL27:AM27)</f>
        <v>2.35</v>
      </c>
      <c r="AO27" s="113" t="s">
        <v>226</v>
      </c>
      <c r="AP27" s="84"/>
      <c r="AQ27" s="113" t="str">
        <f aca="false">AO27</f>
        <v>MODE</v>
      </c>
      <c r="AR27" s="84" t="s">
        <v>319</v>
      </c>
    </row>
    <row r="28" customFormat="false" ht="28.35" hidden="false" customHeight="false" outlineLevel="0" collapsed="false">
      <c r="A28" s="86" t="n">
        <v>60527</v>
      </c>
      <c r="B28" s="86" t="s">
        <v>193</v>
      </c>
      <c r="C28" s="86" t="s">
        <v>193</v>
      </c>
      <c r="D28" s="139" t="s">
        <v>612</v>
      </c>
      <c r="E28" s="139" t="s">
        <v>613</v>
      </c>
      <c r="F28" s="86" t="s">
        <v>614</v>
      </c>
      <c r="G28" s="86"/>
      <c r="H28" s="86" t="str">
        <f aca="false">IF(AB28&lt;&gt;"",IF(AB28=4,"très forte",IF(AB28=3,"forte",IF(AB28=2,"modérée",IF(AB28=1,"faible")))),"")</f>
        <v>faible</v>
      </c>
      <c r="I28" s="89" t="s">
        <v>21</v>
      </c>
      <c r="J28" s="85" t="s">
        <v>507</v>
      </c>
      <c r="K28" s="86" t="s">
        <v>30</v>
      </c>
      <c r="L28" s="86"/>
      <c r="M28" s="86"/>
      <c r="N28" s="86"/>
      <c r="O28" s="86" t="s">
        <v>185</v>
      </c>
      <c r="P28" s="86" t="s">
        <v>198</v>
      </c>
      <c r="Q28" s="86" t="s">
        <v>230</v>
      </c>
      <c r="R28" s="128" t="n">
        <v>3</v>
      </c>
      <c r="S28" s="128" t="n">
        <v>2</v>
      </c>
      <c r="T28" s="128" t="n">
        <v>1</v>
      </c>
      <c r="U28" s="128" t="n">
        <v>1</v>
      </c>
      <c r="V28" s="128" t="n">
        <f aca="false">AVERAGE(T28:U28)</f>
        <v>1</v>
      </c>
      <c r="W28" s="128" t="n">
        <v>0</v>
      </c>
      <c r="X28" s="128"/>
      <c r="Y28" s="140"/>
      <c r="Z28" s="140"/>
      <c r="AA28" s="128" t="n">
        <v>3</v>
      </c>
      <c r="AB28" s="128" t="n">
        <v>1</v>
      </c>
      <c r="AC28" s="128" t="n">
        <v>2</v>
      </c>
      <c r="AD28" s="128" t="n">
        <v>0</v>
      </c>
      <c r="AE28" s="128" t="n">
        <v>1</v>
      </c>
      <c r="AF28" s="128" t="n">
        <v>1</v>
      </c>
      <c r="AG28" s="128" t="n">
        <f aca="false">AF28</f>
        <v>1</v>
      </c>
      <c r="AH28" s="141"/>
      <c r="AI28" s="84" t="s">
        <v>512</v>
      </c>
      <c r="AJ28" s="92" t="s">
        <v>615</v>
      </c>
      <c r="AK28" s="111" t="n">
        <f aca="false">AVERAGE(R28:S28)</f>
        <v>2.5</v>
      </c>
      <c r="AL28" s="106" t="n">
        <f aca="false">AVERAGE(V28,W28,AA28,AB28)</f>
        <v>1.25</v>
      </c>
      <c r="AM28" s="106" t="n">
        <f aca="false">IF(SUM(AC28:AG28)&lt;&gt;0,AVERAGE(AC28:AG28),0)</f>
        <v>1</v>
      </c>
      <c r="AN28" s="106" t="n">
        <f aca="false">SUM(AL28:AM28)</f>
        <v>2.25</v>
      </c>
      <c r="AO28" s="113" t="s">
        <v>226</v>
      </c>
      <c r="AP28" s="92"/>
      <c r="AQ28" s="113" t="str">
        <f aca="false">AO28</f>
        <v>MODE</v>
      </c>
      <c r="AR28" s="92" t="s">
        <v>226</v>
      </c>
    </row>
    <row r="29" customFormat="false" ht="28.35" hidden="false" customHeight="false" outlineLevel="0" collapsed="false">
      <c r="A29" s="85" t="n">
        <v>60383</v>
      </c>
      <c r="B29" s="85" t="s">
        <v>193</v>
      </c>
      <c r="C29" s="85" t="s">
        <v>193</v>
      </c>
      <c r="D29" s="139" t="s">
        <v>616</v>
      </c>
      <c r="E29" s="139" t="s">
        <v>617</v>
      </c>
      <c r="F29" s="86" t="s">
        <v>618</v>
      </c>
      <c r="G29" s="86"/>
      <c r="H29" s="86" t="str">
        <f aca="false">IF(AB29&lt;&gt;"",IF(AB29=4,"très forte",IF(AB29=3,"forte",IF(AB29=2,"modérée",IF(AB29=1,"faible")))),"")</f>
        <v>faible</v>
      </c>
      <c r="I29" s="89" t="s">
        <v>21</v>
      </c>
      <c r="J29" s="85" t="s">
        <v>507</v>
      </c>
      <c r="K29" s="86" t="s">
        <v>30</v>
      </c>
      <c r="L29" s="86"/>
      <c r="M29" s="86"/>
      <c r="N29" s="86"/>
      <c r="O29" s="86" t="s">
        <v>185</v>
      </c>
      <c r="P29" s="86" t="s">
        <v>198</v>
      </c>
      <c r="Q29" s="86" t="s">
        <v>230</v>
      </c>
      <c r="R29" s="128" t="n">
        <v>3</v>
      </c>
      <c r="S29" s="128" t="n">
        <v>2</v>
      </c>
      <c r="T29" s="128" t="n">
        <v>1</v>
      </c>
      <c r="U29" s="128" t="n">
        <v>1</v>
      </c>
      <c r="V29" s="128" t="n">
        <f aca="false">AVERAGE(T29:U29)</f>
        <v>1</v>
      </c>
      <c r="W29" s="128" t="n">
        <v>0</v>
      </c>
      <c r="X29" s="128"/>
      <c r="Y29" s="140"/>
      <c r="Z29" s="140"/>
      <c r="AA29" s="128" t="n">
        <v>3</v>
      </c>
      <c r="AB29" s="128" t="n">
        <v>1</v>
      </c>
      <c r="AC29" s="128" t="n">
        <v>2</v>
      </c>
      <c r="AD29" s="128" t="n">
        <v>0</v>
      </c>
      <c r="AE29" s="128" t="n">
        <v>1</v>
      </c>
      <c r="AF29" s="128" t="n">
        <v>1</v>
      </c>
      <c r="AG29" s="128" t="n">
        <f aca="false">AF29</f>
        <v>1</v>
      </c>
      <c r="AH29" s="141"/>
      <c r="AI29" s="84" t="s">
        <v>512</v>
      </c>
      <c r="AJ29" s="92" t="s">
        <v>619</v>
      </c>
      <c r="AK29" s="111" t="n">
        <f aca="false">AVERAGE(R29:S29)</f>
        <v>2.5</v>
      </c>
      <c r="AL29" s="106" t="n">
        <f aca="false">AVERAGE(V29,W29,AA29,AB29)</f>
        <v>1.25</v>
      </c>
      <c r="AM29" s="106" t="n">
        <f aca="false">IF(SUM(AC29:AG29)&lt;&gt;0,AVERAGE(AC29:AG29),0)</f>
        <v>1</v>
      </c>
      <c r="AN29" s="106" t="n">
        <f aca="false">SUM(AL29:AM29)</f>
        <v>2.25</v>
      </c>
      <c r="AO29" s="113" t="s">
        <v>226</v>
      </c>
      <c r="AP29" s="92"/>
      <c r="AQ29" s="113" t="str">
        <f aca="false">AO29</f>
        <v>MODE</v>
      </c>
      <c r="AR29" s="92" t="s">
        <v>226</v>
      </c>
    </row>
    <row r="30" customFormat="false" ht="28.35" hidden="false" customHeight="false" outlineLevel="0" collapsed="false">
      <c r="A30" s="86" t="n">
        <v>60479</v>
      </c>
      <c r="B30" s="86" t="s">
        <v>193</v>
      </c>
      <c r="C30" s="86" t="s">
        <v>193</v>
      </c>
      <c r="D30" s="139" t="s">
        <v>620</v>
      </c>
      <c r="E30" s="139" t="s">
        <v>621</v>
      </c>
      <c r="F30" s="86" t="s">
        <v>622</v>
      </c>
      <c r="G30" s="86"/>
      <c r="H30" s="86" t="str">
        <f aca="false">IF(AB30&lt;&gt;"",IF(AB30=4,"très forte",IF(AB30=3,"forte",IF(AB30=2,"modérée",IF(AB30=1,"faible")))),"")</f>
        <v>faible</v>
      </c>
      <c r="I30" s="89"/>
      <c r="J30" s="85" t="s">
        <v>507</v>
      </c>
      <c r="K30" s="86" t="s">
        <v>31</v>
      </c>
      <c r="L30" s="86"/>
      <c r="M30" s="86"/>
      <c r="N30" s="86"/>
      <c r="O30" s="86" t="s">
        <v>185</v>
      </c>
      <c r="P30" s="86" t="s">
        <v>198</v>
      </c>
      <c r="Q30" s="86" t="s">
        <v>230</v>
      </c>
      <c r="R30" s="128" t="n">
        <v>3</v>
      </c>
      <c r="S30" s="128" t="n">
        <v>2</v>
      </c>
      <c r="T30" s="128" t="n">
        <v>0</v>
      </c>
      <c r="U30" s="128" t="n">
        <v>1</v>
      </c>
      <c r="V30" s="128" t="n">
        <f aca="false">AVERAGE(T30:U30)</f>
        <v>0.5</v>
      </c>
      <c r="W30" s="128" t="n">
        <v>2</v>
      </c>
      <c r="X30" s="128"/>
      <c r="Y30" s="140"/>
      <c r="Z30" s="140"/>
      <c r="AA30" s="128" t="n">
        <v>3</v>
      </c>
      <c r="AB30" s="128" t="n">
        <v>1</v>
      </c>
      <c r="AC30" s="128" t="n">
        <v>1</v>
      </c>
      <c r="AD30" s="128" t="n">
        <v>0</v>
      </c>
      <c r="AE30" s="128" t="n">
        <v>0</v>
      </c>
      <c r="AF30" s="128" t="n">
        <v>1</v>
      </c>
      <c r="AG30" s="128" t="n">
        <v>1</v>
      </c>
      <c r="AH30" s="91"/>
      <c r="AI30" s="84" t="s">
        <v>512</v>
      </c>
      <c r="AJ30" s="84" t="s">
        <v>623</v>
      </c>
      <c r="AK30" s="111" t="n">
        <f aca="false">AVERAGE(R30:S30)</f>
        <v>2.5</v>
      </c>
      <c r="AL30" s="106" t="n">
        <f aca="false">AVERAGE(V30,W30,AA30,AB30)</f>
        <v>1.625</v>
      </c>
      <c r="AM30" s="112" t="n">
        <f aca="false">IF(SUM(AC30:AG30)&lt;&gt;0,AVERAGE(AC30:AG30),0)</f>
        <v>0.6</v>
      </c>
      <c r="AN30" s="106" t="n">
        <f aca="false">SUM(AL30:AM30)</f>
        <v>2.225</v>
      </c>
      <c r="AO30" s="147" t="s">
        <v>226</v>
      </c>
      <c r="AP30" s="148"/>
      <c r="AQ30" s="147" t="str">
        <f aca="false">AO30</f>
        <v>MODE</v>
      </c>
      <c r="AR30" s="92" t="s">
        <v>319</v>
      </c>
    </row>
    <row r="31" customFormat="false" ht="15.8" hidden="false" customHeight="false" outlineLevel="0" collapsed="false">
      <c r="A31" s="84" t="n">
        <v>60537</v>
      </c>
      <c r="B31" s="84" t="s">
        <v>193</v>
      </c>
      <c r="C31" s="84" t="s">
        <v>193</v>
      </c>
      <c r="D31" s="139" t="s">
        <v>624</v>
      </c>
      <c r="E31" s="139" t="s">
        <v>625</v>
      </c>
      <c r="F31" s="86" t="s">
        <v>626</v>
      </c>
      <c r="G31" s="86"/>
      <c r="H31" s="86" t="str">
        <f aca="false">IF(AB31&lt;&gt;"",IF(AB31=4,"très forte",IF(AB31=3,"forte",IF(AB31=2,"modérée",IF(AB31=1,"faible")))),"")</f>
        <v>faible</v>
      </c>
      <c r="I31" s="89"/>
      <c r="J31" s="85"/>
      <c r="K31" s="84" t="s">
        <v>290</v>
      </c>
      <c r="L31" s="84"/>
      <c r="M31" s="84"/>
      <c r="N31" s="84"/>
      <c r="O31" s="86" t="s">
        <v>185</v>
      </c>
      <c r="P31" s="86" t="s">
        <v>198</v>
      </c>
      <c r="Q31" s="86" t="s">
        <v>230</v>
      </c>
      <c r="R31" s="128" t="n">
        <v>3</v>
      </c>
      <c r="S31" s="128" t="n">
        <v>2</v>
      </c>
      <c r="T31" s="128" t="n">
        <v>0</v>
      </c>
      <c r="U31" s="128" t="n">
        <v>0</v>
      </c>
      <c r="V31" s="128" t="n">
        <f aca="false">AVERAGE(T31:U31)</f>
        <v>0</v>
      </c>
      <c r="W31" s="128" t="n">
        <v>0</v>
      </c>
      <c r="X31" s="128"/>
      <c r="Y31" s="140"/>
      <c r="Z31" s="140"/>
      <c r="AA31" s="128" t="n">
        <v>3</v>
      </c>
      <c r="AB31" s="128" t="n">
        <v>1</v>
      </c>
      <c r="AC31" s="128" t="n">
        <v>1</v>
      </c>
      <c r="AD31" s="128" t="n">
        <v>0</v>
      </c>
      <c r="AE31" s="128" t="n">
        <v>3</v>
      </c>
      <c r="AF31" s="128" t="n">
        <v>1</v>
      </c>
      <c r="AG31" s="128" t="n">
        <f aca="false">AF31</f>
        <v>1</v>
      </c>
      <c r="AH31" s="141"/>
      <c r="AI31" s="84" t="s">
        <v>512</v>
      </c>
      <c r="AJ31" s="92" t="s">
        <v>627</v>
      </c>
      <c r="AK31" s="111" t="n">
        <f aca="false">AVERAGE(R31:S31)</f>
        <v>2.5</v>
      </c>
      <c r="AL31" s="106" t="n">
        <f aca="false">AVERAGE(V31,W31,AA31,AB31)</f>
        <v>1</v>
      </c>
      <c r="AM31" s="106" t="n">
        <f aca="false">IF(SUM(AC31:AG31)&lt;&gt;0,AVERAGE(AC31:AG31),0)</f>
        <v>1.2</v>
      </c>
      <c r="AN31" s="106" t="n">
        <f aca="false">SUM(AL31:AM31)</f>
        <v>2.2</v>
      </c>
      <c r="AO31" s="147" t="s">
        <v>226</v>
      </c>
      <c r="AP31" s="148"/>
      <c r="AQ31" s="147" t="str">
        <f aca="false">AO31</f>
        <v>MODE</v>
      </c>
      <c r="AR31" s="92" t="s">
        <v>226</v>
      </c>
    </row>
    <row r="32" customFormat="false" ht="28.35" hidden="false" customHeight="false" outlineLevel="0" collapsed="false">
      <c r="A32" s="86" t="n">
        <v>200118</v>
      </c>
      <c r="B32" s="86" t="s">
        <v>193</v>
      </c>
      <c r="C32" s="86" t="s">
        <v>193</v>
      </c>
      <c r="D32" s="139" t="s">
        <v>628</v>
      </c>
      <c r="E32" s="139" t="s">
        <v>629</v>
      </c>
      <c r="F32" s="86" t="s">
        <v>630</v>
      </c>
      <c r="G32" s="86"/>
      <c r="H32" s="86" t="str">
        <f aca="false">IF(AB32&lt;&gt;"",IF(AB32=4,"très forte",IF(AB32=3,"forte",IF(AB32=2,"modérée",IF(AB32=1,"faible")))),"")</f>
        <v>faible</v>
      </c>
      <c r="I32" s="89"/>
      <c r="J32" s="85" t="s">
        <v>507</v>
      </c>
      <c r="K32" s="86" t="s">
        <v>30</v>
      </c>
      <c r="L32" s="86"/>
      <c r="M32" s="86"/>
      <c r="N32" s="86"/>
      <c r="O32" s="86" t="s">
        <v>185</v>
      </c>
      <c r="P32" s="86" t="s">
        <v>198</v>
      </c>
      <c r="Q32" s="86" t="s">
        <v>230</v>
      </c>
      <c r="R32" s="128" t="n">
        <v>3</v>
      </c>
      <c r="S32" s="128" t="n">
        <v>2</v>
      </c>
      <c r="T32" s="128" t="n">
        <v>0</v>
      </c>
      <c r="U32" s="128" t="n">
        <v>1</v>
      </c>
      <c r="V32" s="128" t="n">
        <f aca="false">AVERAGE(T32:U32)</f>
        <v>0.5</v>
      </c>
      <c r="W32" s="128" t="n">
        <v>0</v>
      </c>
      <c r="X32" s="128"/>
      <c r="Y32" s="140"/>
      <c r="Z32" s="140"/>
      <c r="AA32" s="128" t="n">
        <v>3</v>
      </c>
      <c r="AB32" s="128" t="n">
        <v>1</v>
      </c>
      <c r="AC32" s="128" t="n">
        <v>1</v>
      </c>
      <c r="AD32" s="128" t="n">
        <v>2</v>
      </c>
      <c r="AE32" s="128" t="n">
        <v>0</v>
      </c>
      <c r="AF32" s="128" t="n">
        <v>1</v>
      </c>
      <c r="AG32" s="128" t="n">
        <f aca="false">AF32</f>
        <v>1</v>
      </c>
      <c r="AH32" s="141"/>
      <c r="AI32" s="84" t="s">
        <v>512</v>
      </c>
      <c r="AJ32" s="92" t="s">
        <v>631</v>
      </c>
      <c r="AK32" s="111" t="n">
        <f aca="false">AVERAGE(R32:S32)</f>
        <v>2.5</v>
      </c>
      <c r="AL32" s="106" t="n">
        <f aca="false">AVERAGE(V32,W32,AA32,AB32)</f>
        <v>1.125</v>
      </c>
      <c r="AM32" s="106" t="n">
        <f aca="false">IF(SUM(AC32:AG32)&lt;&gt;0,AVERAGE(AC32:AG32),0)</f>
        <v>1</v>
      </c>
      <c r="AN32" s="106" t="n">
        <f aca="false">SUM(AL32:AM32)</f>
        <v>2.125</v>
      </c>
      <c r="AO32" s="147" t="s">
        <v>226</v>
      </c>
      <c r="AP32" s="101"/>
      <c r="AQ32" s="147" t="str">
        <f aca="false">AO32</f>
        <v>MODE</v>
      </c>
      <c r="AR32" s="92" t="s">
        <v>319</v>
      </c>
    </row>
    <row r="33" customFormat="false" ht="28.35" hidden="false" customHeight="false" outlineLevel="0" collapsed="false">
      <c r="A33" s="85" t="n">
        <v>79303</v>
      </c>
      <c r="B33" s="85" t="s">
        <v>193</v>
      </c>
      <c r="C33" s="85" t="s">
        <v>193</v>
      </c>
      <c r="D33" s="139" t="s">
        <v>632</v>
      </c>
      <c r="E33" s="139" t="s">
        <v>633</v>
      </c>
      <c r="F33" s="86" t="s">
        <v>634</v>
      </c>
      <c r="G33" s="86"/>
      <c r="H33" s="86" t="str">
        <f aca="false">IF(AB33&lt;&gt;"",IF(AB33=4,"très forte",IF(AB33=3,"forte",IF(AB33=2,"modérée",IF(AB33=1,"faible")))),"")</f>
        <v>modérée</v>
      </c>
      <c r="I33" s="89" t="s">
        <v>21</v>
      </c>
      <c r="J33" s="85" t="s">
        <v>507</v>
      </c>
      <c r="K33" s="86" t="s">
        <v>30</v>
      </c>
      <c r="L33" s="86"/>
      <c r="M33" s="86"/>
      <c r="N33" s="86"/>
      <c r="O33" s="86" t="s">
        <v>185</v>
      </c>
      <c r="P33" s="86" t="s">
        <v>198</v>
      </c>
      <c r="Q33" s="86" t="s">
        <v>230</v>
      </c>
      <c r="R33" s="128" t="n">
        <v>3</v>
      </c>
      <c r="S33" s="128" t="n">
        <v>2</v>
      </c>
      <c r="T33" s="128" t="n">
        <v>1</v>
      </c>
      <c r="U33" s="128" t="n">
        <v>1</v>
      </c>
      <c r="V33" s="128" t="n">
        <f aca="false">AVERAGE(T33:U33)</f>
        <v>1</v>
      </c>
      <c r="W33" s="128" t="n">
        <v>0</v>
      </c>
      <c r="X33" s="128"/>
      <c r="Y33" s="140"/>
      <c r="Z33" s="140"/>
      <c r="AA33" s="128" t="n">
        <v>3</v>
      </c>
      <c r="AB33" s="128" t="n">
        <v>2</v>
      </c>
      <c r="AC33" s="128" t="n">
        <v>2</v>
      </c>
      <c r="AD33" s="128" t="n">
        <v>0</v>
      </c>
      <c r="AE33" s="128" t="n">
        <v>0</v>
      </c>
      <c r="AF33" s="128" t="n">
        <v>0</v>
      </c>
      <c r="AG33" s="128" t="n">
        <f aca="false">AF33</f>
        <v>0</v>
      </c>
      <c r="AH33" s="141"/>
      <c r="AI33" s="84" t="s">
        <v>512</v>
      </c>
      <c r="AJ33" s="92" t="s">
        <v>635</v>
      </c>
      <c r="AK33" s="111" t="n">
        <f aca="false">AVERAGE(R33:S33)</f>
        <v>2.5</v>
      </c>
      <c r="AL33" s="106" t="n">
        <f aca="false">AVERAGE(V33,W33,AA33,AB33)</f>
        <v>1.5</v>
      </c>
      <c r="AM33" s="112" t="n">
        <f aca="false">IF(SUM(AC33:AG33)&lt;&gt;0,AVERAGE(AC33:AG33),0)</f>
        <v>0.4</v>
      </c>
      <c r="AN33" s="112" t="n">
        <f aca="false">SUM(AL33:AM33)</f>
        <v>1.9</v>
      </c>
      <c r="AO33" s="120" t="s">
        <v>319</v>
      </c>
      <c r="AP33" s="84"/>
      <c r="AQ33" s="120" t="str">
        <f aca="false">AO33</f>
        <v>FAIB</v>
      </c>
      <c r="AR33" s="92" t="s">
        <v>319</v>
      </c>
    </row>
    <row r="34" s="158" customFormat="true" ht="15.8" hidden="false" customHeight="false" outlineLevel="0" collapsed="false">
      <c r="A34" s="101" t="s">
        <v>636</v>
      </c>
      <c r="B34" s="101" t="s">
        <v>637</v>
      </c>
      <c r="C34" s="101" t="s">
        <v>637</v>
      </c>
      <c r="D34" s="149" t="s">
        <v>638</v>
      </c>
      <c r="E34" s="149" t="s">
        <v>639</v>
      </c>
      <c r="F34" s="148"/>
      <c r="G34" s="148"/>
      <c r="H34" s="101"/>
      <c r="I34" s="101"/>
      <c r="J34" s="101"/>
      <c r="K34" s="101"/>
      <c r="L34" s="101"/>
      <c r="M34" s="101"/>
      <c r="N34" s="101"/>
      <c r="O34" s="88" t="s">
        <v>185</v>
      </c>
      <c r="P34" s="88" t="s">
        <v>198</v>
      </c>
      <c r="Q34" s="88" t="s">
        <v>230</v>
      </c>
      <c r="R34" s="150" t="n">
        <v>3</v>
      </c>
      <c r="S34" s="150" t="n">
        <v>2</v>
      </c>
      <c r="T34" s="151"/>
      <c r="U34" s="151"/>
      <c r="V34" s="151"/>
      <c r="W34" s="151"/>
      <c r="X34" s="150"/>
      <c r="Y34" s="152"/>
      <c r="Z34" s="152"/>
      <c r="AA34" s="151"/>
      <c r="AB34" s="151"/>
      <c r="AC34" s="150"/>
      <c r="AD34" s="150"/>
      <c r="AE34" s="150"/>
      <c r="AF34" s="150"/>
      <c r="AG34" s="150"/>
      <c r="AH34" s="153"/>
      <c r="AI34" s="101"/>
      <c r="AJ34" s="148" t="s">
        <v>640</v>
      </c>
      <c r="AK34" s="154" t="n">
        <f aca="false">AVERAGE(R34:S34)</f>
        <v>2.5</v>
      </c>
      <c r="AL34" s="148"/>
      <c r="AM34" s="148"/>
      <c r="AN34" s="148"/>
      <c r="AO34" s="155" t="s">
        <v>290</v>
      </c>
      <c r="AP34" s="148"/>
      <c r="AQ34" s="156" t="s">
        <v>290</v>
      </c>
      <c r="AR34" s="148"/>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c r="EF34" s="157"/>
      <c r="EG34" s="157"/>
      <c r="EH34" s="157"/>
      <c r="EI34" s="157"/>
      <c r="EJ34" s="157"/>
      <c r="EK34" s="157"/>
      <c r="EL34" s="157"/>
      <c r="EM34" s="157"/>
      <c r="EN34" s="157"/>
      <c r="EO34" s="157"/>
      <c r="EP34" s="157"/>
      <c r="EQ34" s="157"/>
      <c r="ER34" s="157"/>
      <c r="ES34" s="157"/>
      <c r="ET34" s="157"/>
      <c r="EU34" s="157"/>
      <c r="EV34" s="157"/>
      <c r="EW34" s="157"/>
      <c r="EX34" s="157"/>
      <c r="EY34" s="157"/>
      <c r="EZ34" s="157"/>
      <c r="FA34" s="157"/>
      <c r="FB34" s="157"/>
      <c r="FC34" s="157"/>
      <c r="FD34" s="157"/>
      <c r="FE34" s="157"/>
      <c r="FF34" s="157"/>
      <c r="FG34" s="157"/>
      <c r="FH34" s="157"/>
      <c r="FI34" s="157"/>
      <c r="FJ34" s="157"/>
      <c r="FK34" s="157"/>
      <c r="FL34" s="157"/>
      <c r="FM34" s="157"/>
      <c r="FN34" s="157"/>
      <c r="FO34" s="157"/>
      <c r="FP34" s="157"/>
      <c r="FQ34" s="157"/>
      <c r="FR34" s="157"/>
      <c r="FS34" s="157"/>
      <c r="FT34" s="157"/>
      <c r="FU34" s="157"/>
      <c r="FV34" s="157"/>
      <c r="FW34" s="157"/>
      <c r="FX34" s="157"/>
      <c r="FY34" s="157"/>
      <c r="FZ34" s="157"/>
      <c r="GA34" s="157"/>
      <c r="GB34" s="157"/>
      <c r="GC34" s="157"/>
      <c r="GD34" s="157"/>
      <c r="GE34" s="157"/>
      <c r="GF34" s="157"/>
      <c r="GG34" s="157"/>
      <c r="GH34" s="157"/>
      <c r="GI34" s="157"/>
      <c r="GJ34" s="157"/>
      <c r="GK34" s="157"/>
      <c r="GL34" s="157"/>
      <c r="GM34" s="157"/>
      <c r="GN34" s="157"/>
      <c r="GO34" s="157"/>
      <c r="GP34" s="157"/>
      <c r="GQ34" s="157"/>
      <c r="GR34" s="157"/>
      <c r="GS34" s="157"/>
      <c r="GT34" s="157"/>
      <c r="GU34" s="157"/>
      <c r="GV34" s="157"/>
      <c r="GW34" s="157"/>
      <c r="GX34" s="157"/>
      <c r="GY34" s="157"/>
      <c r="GZ34" s="157"/>
      <c r="HA34" s="157"/>
      <c r="HB34" s="157"/>
      <c r="HC34" s="157"/>
      <c r="HD34" s="157"/>
      <c r="HE34" s="157"/>
      <c r="HF34" s="157"/>
      <c r="HG34" s="157"/>
      <c r="HH34" s="157"/>
      <c r="HI34" s="157"/>
      <c r="HJ34" s="157"/>
      <c r="HK34" s="157"/>
      <c r="HL34" s="157"/>
      <c r="HM34" s="157"/>
      <c r="HN34" s="157"/>
      <c r="HO34" s="157"/>
      <c r="HP34" s="157"/>
      <c r="HQ34" s="157"/>
      <c r="HR34" s="157"/>
      <c r="HS34" s="157"/>
      <c r="HT34" s="157"/>
      <c r="HU34" s="157"/>
      <c r="HV34" s="157"/>
      <c r="HW34" s="157"/>
      <c r="HX34" s="157"/>
      <c r="HY34" s="157"/>
      <c r="HZ34" s="157"/>
      <c r="IA34" s="157"/>
      <c r="IB34" s="157"/>
      <c r="IC34" s="157"/>
      <c r="ID34" s="157"/>
      <c r="IE34" s="157"/>
      <c r="IF34" s="157"/>
      <c r="IG34" s="157"/>
      <c r="IH34" s="157"/>
      <c r="II34" s="157"/>
      <c r="IJ34" s="157"/>
      <c r="IK34" s="157"/>
      <c r="IL34" s="157"/>
      <c r="IM34" s="157"/>
      <c r="IN34" s="157"/>
      <c r="IO34" s="157"/>
      <c r="IP34" s="157"/>
      <c r="IQ34" s="157"/>
      <c r="IR34" s="157"/>
      <c r="IS34" s="157"/>
      <c r="IT34" s="157"/>
    </row>
  </sheetData>
  <printOptions headings="false" gridLines="false" gridLinesSet="true" horizontalCentered="false" verticalCentered="false"/>
  <pageMargins left="0.39375" right="0.39375" top="0.588194444444444" bottom="0.705555555555555" header="0.39375" footer="0.39375"/>
  <pageSetup paperSize="8" scale="100" firstPageNumber="0" fitToWidth="1" fitToHeight="25" pageOrder="downThenOver" orientation="landscape" blackAndWhite="false" draft="false" cellComments="none" useFirstPageNumber="false" horizontalDpi="300" verticalDpi="300" copies="1"/>
  <headerFooter differentFirst="false" differentOddEven="false">
    <oddHeader>&amp;C&amp;"Arial,Gras"&amp;14Hiérarchisation des &amp;A  présents en Occitanie&amp;R&amp;"Times New Roman,Normal"&amp;11Version 1,4 - sept 2019</oddHeader>
    <oddFooter>&amp;CREEX : Eteint en région ; REDH : Rédhibitoire ; TRFO : Très Fort ; FORT : Fort ; MODE : Modéré ; FAIB : Faible ; NH : Non hiérarchisé ; INTR : Introduit ; </oddFooter>
  </headerFooter>
  <rowBreaks count="1" manualBreakCount="1">
    <brk id="1" man="true" max="16383" min="0"/>
  </rowBreaks>
</worksheet>
</file>

<file path=xl/worksheets/sheet5.xml><?xml version="1.0" encoding="utf-8"?>
<worksheet xmlns="http://schemas.openxmlformats.org/spreadsheetml/2006/main" xmlns:r="http://schemas.openxmlformats.org/officeDocument/2006/relationships">
  <sheetPr filterMode="false">
    <pageSetUpPr fitToPage="true"/>
  </sheetPr>
  <dimension ref="A1:AMJ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Q14" activeCellId="0" sqref="AQ14"/>
    </sheetView>
  </sheetViews>
  <sheetFormatPr defaultRowHeight="15.8" zeroHeight="false" outlineLevelRow="0" outlineLevelCol="0"/>
  <cols>
    <col collapsed="false" customWidth="true" hidden="false" outlineLevel="0" max="1" min="1" style="159" width="8.42"/>
    <col collapsed="false" customWidth="true" hidden="false" outlineLevel="0" max="3" min="2" style="159" width="5.18"/>
    <col collapsed="false" customWidth="true" hidden="false" outlineLevel="0" max="4" min="4" style="160" width="27.17"/>
    <col collapsed="false" customWidth="true" hidden="false" outlineLevel="0" max="5" min="5" style="160" width="25.16"/>
    <col collapsed="false" customWidth="true" hidden="true" outlineLevel="0" max="6" min="6" style="161" width="12.73"/>
    <col collapsed="false" customWidth="true" hidden="true" outlineLevel="0" max="7" min="7" style="159" width="12.73"/>
    <col collapsed="false" customWidth="true" hidden="false" outlineLevel="0" max="8" min="8" style="159" width="9.96"/>
    <col collapsed="false" customWidth="true" hidden="false" outlineLevel="0" max="9" min="9" style="159" width="19.69"/>
    <col collapsed="false" customWidth="true" hidden="false" outlineLevel="0" max="10" min="10" style="159" width="17.53"/>
    <col collapsed="false" customWidth="true" hidden="false" outlineLevel="0" max="11" min="11" style="159" width="5.34"/>
    <col collapsed="false" customWidth="true" hidden="false" outlineLevel="0" max="13" min="12" style="159" width="4.71"/>
    <col collapsed="false" customWidth="false" hidden="true" outlineLevel="0" max="14" min="14" style="159" width="11.52"/>
    <col collapsed="false" customWidth="true" hidden="false" outlineLevel="0" max="15" min="15" style="159" width="3.94"/>
    <col collapsed="false" customWidth="true" hidden="false" outlineLevel="0" max="17" min="16" style="159" width="11.36"/>
    <col collapsed="false" customWidth="true" hidden="false" outlineLevel="0" max="26" min="18" style="162" width="2.77"/>
    <col collapsed="false" customWidth="true" hidden="false" outlineLevel="0" max="27" min="27" style="162" width="3.81"/>
    <col collapsed="false" customWidth="true" hidden="false" outlineLevel="0" max="33" min="28" style="162" width="2.77"/>
    <col collapsed="false" customWidth="true" hidden="true" outlineLevel="0" max="34" min="34" style="163" width="23.61"/>
    <col collapsed="false" customWidth="true" hidden="true" outlineLevel="0" max="35" min="35" style="159" width="7.04"/>
    <col collapsed="false" customWidth="true" hidden="false" outlineLevel="0" max="36" min="36" style="159" width="10.58"/>
    <col collapsed="false" customWidth="true" hidden="false" outlineLevel="0" max="37" min="37" style="164" width="4.55"/>
    <col collapsed="false" customWidth="true" hidden="false" outlineLevel="0" max="39" min="38" style="164" width="4.36"/>
    <col collapsed="false" customWidth="true" hidden="false" outlineLevel="0" max="40" min="40" style="164" width="6.59"/>
    <col collapsed="false" customWidth="true" hidden="false" outlineLevel="0" max="41" min="41" style="164" width="9.11"/>
    <col collapsed="false" customWidth="true" hidden="false" outlineLevel="0" max="42" min="42" style="165" width="9.11"/>
    <col collapsed="false" customWidth="true" hidden="false" outlineLevel="0" max="43" min="43" style="164" width="9.11"/>
    <col collapsed="false" customWidth="true" hidden="false" outlineLevel="0" max="44" min="44" style="166" width="9.11"/>
    <col collapsed="false" customWidth="true" hidden="true" outlineLevel="0" max="45" min="45" style="161" width="11.32"/>
    <col collapsed="false" customWidth="true" hidden="false" outlineLevel="0" max="243" min="46" style="164" width="11.32"/>
    <col collapsed="false" customWidth="true" hidden="false" outlineLevel="0" max="1025" min="244" style="0" width="11.32"/>
  </cols>
  <sheetData>
    <row r="1" s="171" customFormat="true" ht="152.95" hidden="false" customHeight="true" outlineLevel="0" collapsed="false">
      <c r="A1" s="67" t="s">
        <v>83</v>
      </c>
      <c r="B1" s="67" t="s">
        <v>86</v>
      </c>
      <c r="C1" s="67" t="s">
        <v>88</v>
      </c>
      <c r="D1" s="167" t="s">
        <v>641</v>
      </c>
      <c r="E1" s="167" t="s">
        <v>642</v>
      </c>
      <c r="F1" s="67" t="s">
        <v>94</v>
      </c>
      <c r="G1" s="64" t="s">
        <v>96</v>
      </c>
      <c r="H1" s="64" t="s">
        <v>39</v>
      </c>
      <c r="I1" s="67" t="s">
        <v>17</v>
      </c>
      <c r="J1" s="67" t="s">
        <v>24</v>
      </c>
      <c r="K1" s="67" t="s">
        <v>102</v>
      </c>
      <c r="L1" s="67" t="s">
        <v>105</v>
      </c>
      <c r="M1" s="67" t="s">
        <v>108</v>
      </c>
      <c r="N1" s="67" t="s">
        <v>110</v>
      </c>
      <c r="O1" s="168" t="s">
        <v>34</v>
      </c>
      <c r="P1" s="168" t="s">
        <v>4</v>
      </c>
      <c r="Q1" s="168" t="s">
        <v>10</v>
      </c>
      <c r="R1" s="138" t="s">
        <v>117</v>
      </c>
      <c r="S1" s="138" t="s">
        <v>119</v>
      </c>
      <c r="T1" s="138" t="s">
        <v>121</v>
      </c>
      <c r="U1" s="138" t="s">
        <v>123</v>
      </c>
      <c r="V1" s="138" t="s">
        <v>125</v>
      </c>
      <c r="W1" s="138" t="s">
        <v>127</v>
      </c>
      <c r="X1" s="138" t="s">
        <v>129</v>
      </c>
      <c r="Y1" s="138" t="s">
        <v>131</v>
      </c>
      <c r="Z1" s="138" t="s">
        <v>133</v>
      </c>
      <c r="AA1" s="138" t="s">
        <v>136</v>
      </c>
      <c r="AB1" s="138" t="s">
        <v>138</v>
      </c>
      <c r="AC1" s="169" t="s">
        <v>140</v>
      </c>
      <c r="AD1" s="169" t="s">
        <v>142</v>
      </c>
      <c r="AE1" s="169" t="s">
        <v>144</v>
      </c>
      <c r="AF1" s="169" t="s">
        <v>146</v>
      </c>
      <c r="AG1" s="169" t="s">
        <v>146</v>
      </c>
      <c r="AH1" s="67" t="s">
        <v>148</v>
      </c>
      <c r="AI1" s="67" t="s">
        <v>490</v>
      </c>
      <c r="AJ1" s="67" t="s">
        <v>153</v>
      </c>
      <c r="AK1" s="69" t="s">
        <v>155</v>
      </c>
      <c r="AL1" s="69" t="s">
        <v>157</v>
      </c>
      <c r="AM1" s="69" t="s">
        <v>159</v>
      </c>
      <c r="AN1" s="69" t="s">
        <v>161</v>
      </c>
      <c r="AO1" s="69" t="s">
        <v>163</v>
      </c>
      <c r="AP1" s="69" t="s">
        <v>166</v>
      </c>
      <c r="AQ1" s="70" t="s">
        <v>168</v>
      </c>
      <c r="AR1" s="70" t="s">
        <v>170</v>
      </c>
      <c r="AS1" s="170" t="s">
        <v>172</v>
      </c>
      <c r="ALW1" s="172"/>
      <c r="ALX1" s="172"/>
      <c r="ALY1" s="172"/>
      <c r="ALZ1" s="172"/>
      <c r="AMA1" s="0"/>
      <c r="AMB1" s="0"/>
      <c r="AMC1" s="0"/>
      <c r="AMD1" s="0"/>
      <c r="AME1" s="0"/>
      <c r="AMF1" s="0"/>
      <c r="AMG1" s="0"/>
      <c r="AMH1" s="0"/>
      <c r="AMI1" s="0"/>
      <c r="AMJ1" s="0"/>
    </row>
    <row r="2" s="179" customFormat="true" ht="15.8" hidden="false" customHeight="false" outlineLevel="0" collapsed="false">
      <c r="A2" s="84" t="n">
        <v>444427</v>
      </c>
      <c r="B2" s="84" t="s">
        <v>643</v>
      </c>
      <c r="C2" s="84" t="s">
        <v>643</v>
      </c>
      <c r="D2" s="173" t="s">
        <v>644</v>
      </c>
      <c r="E2" s="173" t="s">
        <v>645</v>
      </c>
      <c r="F2" s="174"/>
      <c r="G2" s="86" t="s">
        <v>42</v>
      </c>
      <c r="H2" s="86" t="s">
        <v>44</v>
      </c>
      <c r="I2" s="84" t="s">
        <v>23</v>
      </c>
      <c r="J2" s="84" t="s">
        <v>646</v>
      </c>
      <c r="K2" s="84" t="s">
        <v>32</v>
      </c>
      <c r="L2" s="84" t="s">
        <v>32</v>
      </c>
      <c r="M2" s="84" t="s">
        <v>32</v>
      </c>
      <c r="N2" s="84"/>
      <c r="O2" s="84"/>
      <c r="P2" s="84" t="s">
        <v>198</v>
      </c>
      <c r="Q2" s="84" t="s">
        <v>230</v>
      </c>
      <c r="R2" s="128" t="n">
        <v>3</v>
      </c>
      <c r="S2" s="128" t="n">
        <v>2</v>
      </c>
      <c r="T2" s="128" t="n">
        <v>4</v>
      </c>
      <c r="U2" s="128" t="n">
        <v>4</v>
      </c>
      <c r="V2" s="128" t="n">
        <f aca="false">AVERAGE(T2:U2)</f>
        <v>4</v>
      </c>
      <c r="W2" s="128" t="n">
        <v>3</v>
      </c>
      <c r="X2" s="128" t="n">
        <v>3</v>
      </c>
      <c r="Y2" s="128" t="n">
        <v>3</v>
      </c>
      <c r="Z2" s="128" t="n">
        <f aca="false">AVERAGE(X2:Y2)</f>
        <v>3</v>
      </c>
      <c r="AA2" s="128" t="n">
        <v>0</v>
      </c>
      <c r="AB2" s="128" t="n">
        <v>4</v>
      </c>
      <c r="AC2" s="128" t="n">
        <v>4</v>
      </c>
      <c r="AD2" s="128" t="n">
        <v>4</v>
      </c>
      <c r="AE2" s="128" t="n">
        <v>4</v>
      </c>
      <c r="AF2" s="128" t="n">
        <v>2</v>
      </c>
      <c r="AG2" s="128" t="n">
        <f aca="false">AF2</f>
        <v>2</v>
      </c>
      <c r="AH2" s="175"/>
      <c r="AI2" s="84" t="s">
        <v>189</v>
      </c>
      <c r="AJ2" s="84" t="s">
        <v>647</v>
      </c>
      <c r="AK2" s="176" t="n">
        <f aca="false">AVERAGE(R2:S2)</f>
        <v>2.5</v>
      </c>
      <c r="AL2" s="177" t="n">
        <f aca="false">AVERAGE(V2,W2,Z2,AA2,AB2)</f>
        <v>2.8</v>
      </c>
      <c r="AM2" s="177" t="n">
        <f aca="false">IF(SUM(AC2:AG2)&lt;&gt;0,AVERAGE(AC2:AG2),0)</f>
        <v>3.2</v>
      </c>
      <c r="AN2" s="177" t="n">
        <f aca="false">AL2+AM2</f>
        <v>6</v>
      </c>
      <c r="AO2" s="96" t="s">
        <v>201</v>
      </c>
      <c r="AP2" s="84" t="s">
        <v>225</v>
      </c>
      <c r="AQ2" s="96" t="s">
        <v>201</v>
      </c>
      <c r="AR2" s="92" t="s">
        <v>225</v>
      </c>
      <c r="AS2" s="178"/>
      <c r="ALW2" s="0"/>
      <c r="ALX2" s="0"/>
      <c r="ALY2" s="0"/>
      <c r="ALZ2" s="0"/>
      <c r="AMA2" s="0"/>
      <c r="AMB2" s="0"/>
      <c r="AMC2" s="0"/>
      <c r="AMD2" s="0"/>
      <c r="AME2" s="0"/>
      <c r="AMF2" s="0"/>
      <c r="AMG2" s="0"/>
      <c r="AMH2" s="0"/>
      <c r="AMI2" s="0"/>
      <c r="AMJ2" s="0"/>
    </row>
    <row r="3" s="179" customFormat="true" ht="15.8" hidden="false" customHeight="false" outlineLevel="0" collapsed="false">
      <c r="A3" s="84" t="n">
        <v>235</v>
      </c>
      <c r="B3" s="84" t="s">
        <v>643</v>
      </c>
      <c r="C3" s="84" t="s">
        <v>643</v>
      </c>
      <c r="D3" s="173" t="s">
        <v>648</v>
      </c>
      <c r="E3" s="173" t="s">
        <v>649</v>
      </c>
      <c r="F3" s="174"/>
      <c r="G3" s="86" t="s">
        <v>43</v>
      </c>
      <c r="H3" s="86" t="s">
        <v>43</v>
      </c>
      <c r="I3" s="84" t="s">
        <v>23</v>
      </c>
      <c r="J3" s="84" t="s">
        <v>646</v>
      </c>
      <c r="K3" s="84" t="s">
        <v>32</v>
      </c>
      <c r="L3" s="84" t="s">
        <v>32</v>
      </c>
      <c r="M3" s="84" t="s">
        <v>184</v>
      </c>
      <c r="N3" s="84"/>
      <c r="O3" s="84"/>
      <c r="P3" s="84" t="s">
        <v>198</v>
      </c>
      <c r="Q3" s="84" t="s">
        <v>230</v>
      </c>
      <c r="R3" s="128" t="n">
        <v>3</v>
      </c>
      <c r="S3" s="128" t="n">
        <v>2</v>
      </c>
      <c r="T3" s="128" t="n">
        <v>4</v>
      </c>
      <c r="U3" s="128" t="n">
        <v>4</v>
      </c>
      <c r="V3" s="128" t="n">
        <f aca="false">AVERAGE(T3:U3)</f>
        <v>4</v>
      </c>
      <c r="W3" s="128" t="n">
        <v>3</v>
      </c>
      <c r="X3" s="128" t="n">
        <v>3</v>
      </c>
      <c r="Y3" s="128" t="n">
        <v>4</v>
      </c>
      <c r="Z3" s="128" t="n">
        <f aca="false">AVERAGE(X3:Y3)</f>
        <v>3.5</v>
      </c>
      <c r="AA3" s="128" t="n">
        <v>0</v>
      </c>
      <c r="AB3" s="128" t="n">
        <v>3</v>
      </c>
      <c r="AC3" s="128" t="n">
        <v>3</v>
      </c>
      <c r="AD3" s="128" t="n">
        <v>4</v>
      </c>
      <c r="AE3" s="128" t="n">
        <v>3</v>
      </c>
      <c r="AF3" s="128" t="n">
        <v>3</v>
      </c>
      <c r="AG3" s="128" t="n">
        <f aca="false">AF3</f>
        <v>3</v>
      </c>
      <c r="AH3" s="175"/>
      <c r="AI3" s="84" t="s">
        <v>189</v>
      </c>
      <c r="AJ3" s="84" t="s">
        <v>650</v>
      </c>
      <c r="AK3" s="176" t="n">
        <f aca="false">AVERAGE(R3:S3)</f>
        <v>2.5</v>
      </c>
      <c r="AL3" s="180" t="n">
        <f aca="false">AVERAGE(V3,W3,Z3,AA3,AB3)</f>
        <v>2.7</v>
      </c>
      <c r="AM3" s="177" t="n">
        <f aca="false">IF(SUM(AC3:AG3)&lt;&gt;0,AVERAGE(AC3:AG3),0)</f>
        <v>3.2</v>
      </c>
      <c r="AN3" s="177" t="n">
        <f aca="false">AL3+AM3</f>
        <v>5.9</v>
      </c>
      <c r="AO3" s="96" t="s">
        <v>201</v>
      </c>
      <c r="AP3" s="84" t="s">
        <v>225</v>
      </c>
      <c r="AQ3" s="96" t="s">
        <v>201</v>
      </c>
      <c r="AR3" s="92" t="s">
        <v>201</v>
      </c>
      <c r="AS3" s="178"/>
      <c r="ALW3" s="0"/>
      <c r="ALX3" s="0"/>
      <c r="ALY3" s="0"/>
      <c r="ALZ3" s="0"/>
      <c r="AMA3" s="0"/>
      <c r="AMB3" s="0"/>
      <c r="AMC3" s="0"/>
      <c r="AMD3" s="0"/>
      <c r="AME3" s="0"/>
      <c r="AMF3" s="0"/>
      <c r="AMG3" s="0"/>
      <c r="AMH3" s="0"/>
      <c r="AMI3" s="0"/>
      <c r="AMJ3" s="0"/>
    </row>
    <row r="4" s="179" customFormat="true" ht="28.35" hidden="false" customHeight="false" outlineLevel="0" collapsed="false">
      <c r="A4" s="84" t="n">
        <v>212</v>
      </c>
      <c r="B4" s="84" t="s">
        <v>651</v>
      </c>
      <c r="C4" s="84" t="s">
        <v>643</v>
      </c>
      <c r="D4" s="173" t="s">
        <v>652</v>
      </c>
      <c r="E4" s="173" t="s">
        <v>653</v>
      </c>
      <c r="F4" s="174"/>
      <c r="G4" s="181" t="s">
        <v>458</v>
      </c>
      <c r="H4" s="181" t="s">
        <v>41</v>
      </c>
      <c r="I4" s="84" t="s">
        <v>654</v>
      </c>
      <c r="J4" s="84" t="s">
        <v>646</v>
      </c>
      <c r="K4" s="84" t="s">
        <v>32</v>
      </c>
      <c r="L4" s="84" t="s">
        <v>192</v>
      </c>
      <c r="M4" s="84" t="s">
        <v>215</v>
      </c>
      <c r="N4" s="84"/>
      <c r="O4" s="84" t="s">
        <v>185</v>
      </c>
      <c r="P4" s="84" t="s">
        <v>198</v>
      </c>
      <c r="Q4" s="84" t="s">
        <v>187</v>
      </c>
      <c r="R4" s="128" t="n">
        <v>3</v>
      </c>
      <c r="S4" s="128" t="n">
        <v>3</v>
      </c>
      <c r="T4" s="128"/>
      <c r="U4" s="128" t="n">
        <v>4</v>
      </c>
      <c r="V4" s="128" t="n">
        <f aca="false">AVERAGE(T4:U4)</f>
        <v>4</v>
      </c>
      <c r="W4" s="128" t="n">
        <v>3</v>
      </c>
      <c r="X4" s="128"/>
      <c r="Y4" s="128" t="n">
        <v>4</v>
      </c>
      <c r="Z4" s="128" t="n">
        <f aca="false">AVERAGE(X4:Y4)</f>
        <v>4</v>
      </c>
      <c r="AA4" s="128" t="n">
        <v>4</v>
      </c>
      <c r="AB4" s="128" t="n">
        <v>1</v>
      </c>
      <c r="AC4" s="128" t="n">
        <v>3</v>
      </c>
      <c r="AD4" s="128" t="n">
        <v>2</v>
      </c>
      <c r="AE4" s="128" t="n">
        <v>3</v>
      </c>
      <c r="AF4" s="128" t="n">
        <v>2</v>
      </c>
      <c r="AG4" s="128" t="n">
        <v>2</v>
      </c>
      <c r="AH4" s="175" t="s">
        <v>655</v>
      </c>
      <c r="AI4" s="84" t="s">
        <v>252</v>
      </c>
      <c r="AJ4" s="84" t="s">
        <v>656</v>
      </c>
      <c r="AK4" s="177" t="n">
        <f aca="false">AVERAGE(R4:S4)</f>
        <v>3</v>
      </c>
      <c r="AL4" s="177" t="n">
        <f aca="false">AVERAGE(V4,W4,Z4,AA4,AB4)</f>
        <v>3.2</v>
      </c>
      <c r="AM4" s="177" t="n">
        <f aca="false">IF(SUM(AC4:AG4)&lt;&gt;0,AVERAGE(AC4:AG4),0)</f>
        <v>2.4</v>
      </c>
      <c r="AN4" s="177" t="n">
        <f aca="false">AL4+AM4</f>
        <v>5.6</v>
      </c>
      <c r="AO4" s="96" t="s">
        <v>201</v>
      </c>
      <c r="AP4" s="84"/>
      <c r="AQ4" s="96" t="s">
        <v>201</v>
      </c>
      <c r="AR4" s="92" t="s">
        <v>453</v>
      </c>
      <c r="AS4" s="178"/>
      <c r="ALW4" s="0"/>
      <c r="ALX4" s="0"/>
      <c r="ALY4" s="0"/>
      <c r="ALZ4" s="0"/>
      <c r="AMA4" s="0"/>
      <c r="AMB4" s="0"/>
      <c r="AMC4" s="0"/>
      <c r="AMD4" s="0"/>
      <c r="AME4" s="0"/>
      <c r="AMF4" s="0"/>
      <c r="AMG4" s="0"/>
      <c r="AMH4" s="0"/>
      <c r="AMI4" s="0"/>
      <c r="AMJ4" s="0"/>
    </row>
    <row r="5" s="179" customFormat="true" ht="15.8" hidden="false" customHeight="false" outlineLevel="0" collapsed="false">
      <c r="A5" s="84" t="n">
        <v>444439</v>
      </c>
      <c r="B5" s="84" t="s">
        <v>643</v>
      </c>
      <c r="C5" s="84" t="s">
        <v>657</v>
      </c>
      <c r="D5" s="173" t="s">
        <v>658</v>
      </c>
      <c r="E5" s="173" t="s">
        <v>659</v>
      </c>
      <c r="F5" s="174"/>
      <c r="G5" s="86" t="s">
        <v>44</v>
      </c>
      <c r="H5" s="182" t="s">
        <v>44</v>
      </c>
      <c r="I5" s="84" t="s">
        <v>23</v>
      </c>
      <c r="J5" s="84"/>
      <c r="K5" s="84" t="s">
        <v>31</v>
      </c>
      <c r="L5" s="84" t="s">
        <v>215</v>
      </c>
      <c r="M5" s="84" t="s">
        <v>290</v>
      </c>
      <c r="N5" s="84"/>
      <c r="O5" s="84"/>
      <c r="P5" s="84" t="s">
        <v>660</v>
      </c>
      <c r="Q5" s="84"/>
      <c r="R5" s="128" t="n">
        <v>2</v>
      </c>
      <c r="S5" s="128" t="n">
        <v>0</v>
      </c>
      <c r="T5" s="128" t="n">
        <v>4</v>
      </c>
      <c r="U5" s="128"/>
      <c r="V5" s="128" t="n">
        <f aca="false">AVERAGE(T5:U5)</f>
        <v>4</v>
      </c>
      <c r="W5" s="128"/>
      <c r="X5" s="128" t="n">
        <v>4</v>
      </c>
      <c r="Y5" s="128"/>
      <c r="Z5" s="128" t="n">
        <f aca="false">AVERAGE(X5:Y5)</f>
        <v>4</v>
      </c>
      <c r="AA5" s="128" t="n">
        <v>0</v>
      </c>
      <c r="AB5" s="128" t="n">
        <v>4</v>
      </c>
      <c r="AC5" s="128" t="n">
        <v>3</v>
      </c>
      <c r="AD5" s="128" t="n">
        <v>0</v>
      </c>
      <c r="AE5" s="128" t="n">
        <v>4</v>
      </c>
      <c r="AF5" s="128" t="n">
        <v>3</v>
      </c>
      <c r="AG5" s="128" t="n">
        <f aca="false">AF5</f>
        <v>3</v>
      </c>
      <c r="AH5" s="175"/>
      <c r="AI5" s="84" t="s">
        <v>189</v>
      </c>
      <c r="AJ5" s="84" t="s">
        <v>661</v>
      </c>
      <c r="AK5" s="183" t="n">
        <f aca="false">AVERAGE(R5:S5)</f>
        <v>1</v>
      </c>
      <c r="AL5" s="177" t="n">
        <f aca="false">AVERAGE(V5,W5,Z5,AA5,AB5)</f>
        <v>3</v>
      </c>
      <c r="AM5" s="176" t="n">
        <f aca="false">IF(SUM(AC5:AG5)&lt;&gt;0,AVERAGE(AC5:AG5),0)</f>
        <v>2.6</v>
      </c>
      <c r="AN5" s="177" t="n">
        <f aca="false">AL5+AM5</f>
        <v>5.6</v>
      </c>
      <c r="AO5" s="96" t="s">
        <v>201</v>
      </c>
      <c r="AP5" s="84" t="s">
        <v>225</v>
      </c>
      <c r="AQ5" s="96" t="s">
        <v>201</v>
      </c>
      <c r="AR5" s="92" t="s">
        <v>201</v>
      </c>
      <c r="AS5" s="178"/>
      <c r="ALW5" s="0"/>
      <c r="ALX5" s="0"/>
      <c r="ALY5" s="0"/>
      <c r="ALZ5" s="0"/>
      <c r="AMA5" s="0"/>
      <c r="AMB5" s="0"/>
      <c r="AMC5" s="0"/>
      <c r="AMD5" s="0"/>
      <c r="AME5" s="0"/>
      <c r="AMF5" s="0"/>
      <c r="AMG5" s="0"/>
      <c r="AMH5" s="0"/>
      <c r="AMI5" s="0"/>
      <c r="AMJ5" s="0"/>
    </row>
    <row r="6" s="179" customFormat="true" ht="15.8" hidden="false" customHeight="false" outlineLevel="0" collapsed="false">
      <c r="A6" s="84" t="n">
        <v>139</v>
      </c>
      <c r="B6" s="84" t="s">
        <v>643</v>
      </c>
      <c r="C6" s="84" t="s">
        <v>657</v>
      </c>
      <c r="D6" s="173" t="s">
        <v>662</v>
      </c>
      <c r="E6" s="173" t="s">
        <v>663</v>
      </c>
      <c r="F6" s="174"/>
      <c r="G6" s="86" t="s">
        <v>41</v>
      </c>
      <c r="H6" s="86" t="s">
        <v>41</v>
      </c>
      <c r="I6" s="84" t="s">
        <v>23</v>
      </c>
      <c r="J6" s="84"/>
      <c r="K6" s="84" t="s">
        <v>31</v>
      </c>
      <c r="L6" s="84" t="s">
        <v>215</v>
      </c>
      <c r="M6" s="84"/>
      <c r="N6" s="84"/>
      <c r="O6" s="84"/>
      <c r="P6" s="84" t="s">
        <v>198</v>
      </c>
      <c r="Q6" s="84" t="s">
        <v>187</v>
      </c>
      <c r="R6" s="128" t="n">
        <v>3</v>
      </c>
      <c r="S6" s="128" t="n">
        <v>3</v>
      </c>
      <c r="T6" s="128" t="n">
        <v>4</v>
      </c>
      <c r="U6" s="128"/>
      <c r="V6" s="128" t="n">
        <f aca="false">AVERAGE(T6:U6)</f>
        <v>4</v>
      </c>
      <c r="W6" s="128" t="n">
        <v>2</v>
      </c>
      <c r="X6" s="128" t="n">
        <v>4</v>
      </c>
      <c r="Y6" s="128"/>
      <c r="Z6" s="128" t="n">
        <f aca="false">AVERAGE(X6:Y6)</f>
        <v>4</v>
      </c>
      <c r="AA6" s="128" t="n">
        <v>0</v>
      </c>
      <c r="AB6" s="128" t="n">
        <v>1</v>
      </c>
      <c r="AC6" s="128" t="n">
        <v>2</v>
      </c>
      <c r="AD6" s="128" t="n">
        <v>2</v>
      </c>
      <c r="AE6" s="128" t="n">
        <v>4</v>
      </c>
      <c r="AF6" s="128" t="n">
        <v>3</v>
      </c>
      <c r="AG6" s="128" t="n">
        <f aca="false">AF6</f>
        <v>3</v>
      </c>
      <c r="AH6" s="175"/>
      <c r="AI6" s="84" t="s">
        <v>189</v>
      </c>
      <c r="AJ6" s="84" t="s">
        <v>664</v>
      </c>
      <c r="AK6" s="177" t="n">
        <f aca="false">AVERAGE(R6:S6)</f>
        <v>3</v>
      </c>
      <c r="AL6" s="180" t="n">
        <f aca="false">AVERAGE(V6,W6,Z6,AA6,AB6)</f>
        <v>2.2</v>
      </c>
      <c r="AM6" s="177" t="n">
        <f aca="false">IF(SUM(AC6:AG6)&lt;&gt;0,AVERAGE(AC6:AG6),0)</f>
        <v>2.8</v>
      </c>
      <c r="AN6" s="176" t="n">
        <f aca="false">AL6+AM6</f>
        <v>5</v>
      </c>
      <c r="AO6" s="108" t="s">
        <v>225</v>
      </c>
      <c r="AP6" s="97"/>
      <c r="AQ6" s="108" t="s">
        <v>225</v>
      </c>
      <c r="AR6" s="92" t="s">
        <v>225</v>
      </c>
      <c r="AS6" s="178"/>
      <c r="ALW6" s="0"/>
      <c r="ALX6" s="0"/>
      <c r="ALY6" s="0"/>
      <c r="ALZ6" s="0"/>
      <c r="AMA6" s="0"/>
      <c r="AMB6" s="0"/>
      <c r="AMC6" s="0"/>
      <c r="AMD6" s="0"/>
      <c r="AME6" s="0"/>
      <c r="AMF6" s="0"/>
      <c r="AMG6" s="0"/>
      <c r="AMH6" s="0"/>
      <c r="AMI6" s="0"/>
      <c r="AMJ6" s="0"/>
    </row>
    <row r="7" s="179" customFormat="true" ht="15.8" hidden="false" customHeight="false" outlineLevel="0" collapsed="false">
      <c r="A7" s="84" t="n">
        <v>444442</v>
      </c>
      <c r="B7" s="84" t="s">
        <v>643</v>
      </c>
      <c r="C7" s="84" t="s">
        <v>657</v>
      </c>
      <c r="D7" s="173" t="s">
        <v>665</v>
      </c>
      <c r="E7" s="173" t="s">
        <v>666</v>
      </c>
      <c r="F7" s="174"/>
      <c r="G7" s="86" t="s">
        <v>44</v>
      </c>
      <c r="H7" s="182" t="s">
        <v>43</v>
      </c>
      <c r="I7" s="84" t="s">
        <v>23</v>
      </c>
      <c r="J7" s="84"/>
      <c r="K7" s="84" t="s">
        <v>31</v>
      </c>
      <c r="L7" s="84" t="s">
        <v>32</v>
      </c>
      <c r="M7" s="84" t="s">
        <v>290</v>
      </c>
      <c r="N7" s="84"/>
      <c r="O7" s="84"/>
      <c r="P7" s="84" t="s">
        <v>660</v>
      </c>
      <c r="Q7" s="84"/>
      <c r="R7" s="128" t="n">
        <v>2</v>
      </c>
      <c r="S7" s="128" t="n">
        <v>0</v>
      </c>
      <c r="T7" s="128" t="n">
        <v>4</v>
      </c>
      <c r="U7" s="128"/>
      <c r="V7" s="128" t="n">
        <f aca="false">AVERAGE(T7:U7)</f>
        <v>4</v>
      </c>
      <c r="W7" s="128" t="n">
        <v>2</v>
      </c>
      <c r="X7" s="128" t="n">
        <v>3</v>
      </c>
      <c r="Y7" s="128"/>
      <c r="Z7" s="128" t="n">
        <f aca="false">AVERAGE(X7:Y7)</f>
        <v>3</v>
      </c>
      <c r="AA7" s="128" t="n">
        <v>0</v>
      </c>
      <c r="AB7" s="128" t="n">
        <v>3</v>
      </c>
      <c r="AC7" s="128" t="n">
        <v>3</v>
      </c>
      <c r="AD7" s="128" t="n">
        <v>0</v>
      </c>
      <c r="AE7" s="128" t="n">
        <v>3</v>
      </c>
      <c r="AF7" s="128" t="n">
        <v>2</v>
      </c>
      <c r="AG7" s="128" t="n">
        <f aca="false">AF7</f>
        <v>2</v>
      </c>
      <c r="AH7" s="175"/>
      <c r="AI7" s="84" t="s">
        <v>189</v>
      </c>
      <c r="AJ7" s="84" t="s">
        <v>667</v>
      </c>
      <c r="AK7" s="183" t="n">
        <f aca="false">AVERAGE(R7:S7)</f>
        <v>1</v>
      </c>
      <c r="AL7" s="180" t="n">
        <f aca="false">AVERAGE(V7,W7,Z7,AA7,AB7)</f>
        <v>2.4</v>
      </c>
      <c r="AM7" s="176" t="n">
        <f aca="false">IF(SUM(AC7:AG7)&lt;&gt;0,AVERAGE(AC7:AG7),0)</f>
        <v>2</v>
      </c>
      <c r="AN7" s="176" t="n">
        <f aca="false">AL7+AM7</f>
        <v>4.4</v>
      </c>
      <c r="AO7" s="108" t="s">
        <v>225</v>
      </c>
      <c r="AP7" s="84"/>
      <c r="AQ7" s="108" t="s">
        <v>225</v>
      </c>
      <c r="AR7" s="92" t="s">
        <v>225</v>
      </c>
      <c r="AS7" s="178"/>
      <c r="ALW7" s="0"/>
      <c r="ALX7" s="0"/>
      <c r="ALY7" s="0"/>
      <c r="ALZ7" s="0"/>
      <c r="AMA7" s="0"/>
      <c r="AMB7" s="0"/>
      <c r="AMC7" s="0"/>
      <c r="AMD7" s="0"/>
      <c r="AME7" s="0"/>
      <c r="AMF7" s="0"/>
      <c r="AMG7" s="0"/>
      <c r="AMH7" s="0"/>
      <c r="AMI7" s="0"/>
      <c r="AMJ7" s="0"/>
    </row>
    <row r="8" s="179" customFormat="true" ht="15.8" hidden="false" customHeight="false" outlineLevel="0" collapsed="false">
      <c r="A8" s="181" t="n">
        <v>281</v>
      </c>
      <c r="B8" s="181" t="s">
        <v>657</v>
      </c>
      <c r="C8" s="181" t="s">
        <v>643</v>
      </c>
      <c r="D8" s="173" t="s">
        <v>668</v>
      </c>
      <c r="E8" s="173" t="s">
        <v>669</v>
      </c>
      <c r="F8" s="174"/>
      <c r="G8" s="181" t="s">
        <v>670</v>
      </c>
      <c r="H8" s="181" t="s">
        <v>41</v>
      </c>
      <c r="I8" s="181"/>
      <c r="J8" s="84" t="s">
        <v>646</v>
      </c>
      <c r="K8" s="181" t="s">
        <v>31</v>
      </c>
      <c r="L8" s="181"/>
      <c r="M8" s="181" t="s">
        <v>215</v>
      </c>
      <c r="N8" s="181"/>
      <c r="O8" s="181"/>
      <c r="P8" s="181" t="s">
        <v>198</v>
      </c>
      <c r="Q8" s="181" t="s">
        <v>230</v>
      </c>
      <c r="R8" s="184" t="n">
        <v>3</v>
      </c>
      <c r="S8" s="184" t="n">
        <v>2</v>
      </c>
      <c r="T8" s="184"/>
      <c r="U8" s="184" t="n">
        <v>4</v>
      </c>
      <c r="V8" s="128" t="n">
        <f aca="false">AVERAGE(T8:U8)</f>
        <v>4</v>
      </c>
      <c r="W8" s="184" t="n">
        <v>2</v>
      </c>
      <c r="X8" s="184"/>
      <c r="Y8" s="184" t="n">
        <v>4</v>
      </c>
      <c r="Z8" s="128" t="n">
        <f aca="false">AVERAGE(X8:Y8)</f>
        <v>4</v>
      </c>
      <c r="AA8" s="128" t="n">
        <v>0</v>
      </c>
      <c r="AB8" s="128" t="n">
        <v>1</v>
      </c>
      <c r="AC8" s="128" t="n">
        <v>3</v>
      </c>
      <c r="AD8" s="128" t="n">
        <v>0</v>
      </c>
      <c r="AE8" s="128" t="n">
        <v>2</v>
      </c>
      <c r="AF8" s="184" t="n">
        <v>2</v>
      </c>
      <c r="AG8" s="184" t="n">
        <v>2</v>
      </c>
      <c r="AH8" s="185"/>
      <c r="AI8" s="186" t="s">
        <v>252</v>
      </c>
      <c r="AJ8" s="186" t="s">
        <v>671</v>
      </c>
      <c r="AK8" s="187" t="n">
        <f aca="false">AVERAGE(R8:S8)</f>
        <v>2.5</v>
      </c>
      <c r="AL8" s="180" t="n">
        <f aca="false">AVERAGE(V8,W8,Z8,AA8,AB8)</f>
        <v>2.2</v>
      </c>
      <c r="AM8" s="183" t="n">
        <f aca="false">IF(SUM(AC8:AG8)&lt;&gt;0,AVERAGE(AC8:AG8),0)</f>
        <v>1.8</v>
      </c>
      <c r="AN8" s="187" t="n">
        <f aca="false">AL8+AM8</f>
        <v>4</v>
      </c>
      <c r="AO8" s="146" t="s">
        <v>225</v>
      </c>
      <c r="AP8" s="181"/>
      <c r="AQ8" s="146" t="s">
        <v>225</v>
      </c>
      <c r="AR8" s="92" t="s">
        <v>192</v>
      </c>
      <c r="AS8" s="178"/>
      <c r="ALW8" s="0"/>
      <c r="ALX8" s="0"/>
      <c r="ALY8" s="0"/>
      <c r="ALZ8" s="0"/>
      <c r="AMA8" s="0"/>
      <c r="AMB8" s="0"/>
      <c r="AMC8" s="0"/>
      <c r="AMD8" s="0"/>
      <c r="AME8" s="0"/>
      <c r="AMF8" s="0"/>
      <c r="AMG8" s="0"/>
      <c r="AMH8" s="0"/>
      <c r="AMI8" s="0"/>
      <c r="AMJ8" s="0"/>
    </row>
    <row r="9" s="179" customFormat="true" ht="15.8" hidden="false" customHeight="false" outlineLevel="0" collapsed="false">
      <c r="A9" s="84" t="n">
        <v>163</v>
      </c>
      <c r="B9" s="84" t="s">
        <v>643</v>
      </c>
      <c r="C9" s="84" t="s">
        <v>643</v>
      </c>
      <c r="D9" s="173" t="s">
        <v>672</v>
      </c>
      <c r="E9" s="173" t="s">
        <v>673</v>
      </c>
      <c r="F9" s="174"/>
      <c r="G9" s="86" t="s">
        <v>41</v>
      </c>
      <c r="H9" s="86" t="s">
        <v>42</v>
      </c>
      <c r="I9" s="84" t="s">
        <v>21</v>
      </c>
      <c r="J9" s="84" t="s">
        <v>674</v>
      </c>
      <c r="K9" s="84" t="s">
        <v>31</v>
      </c>
      <c r="L9" s="84" t="s">
        <v>31</v>
      </c>
      <c r="M9" s="84" t="s">
        <v>32</v>
      </c>
      <c r="N9" s="84"/>
      <c r="O9" s="84"/>
      <c r="P9" s="84" t="s">
        <v>198</v>
      </c>
      <c r="Q9" s="84" t="s">
        <v>230</v>
      </c>
      <c r="R9" s="128" t="n">
        <v>3</v>
      </c>
      <c r="S9" s="128" t="n">
        <v>2</v>
      </c>
      <c r="T9" s="128" t="n">
        <v>1</v>
      </c>
      <c r="U9" s="128" t="n">
        <v>1</v>
      </c>
      <c r="V9" s="128" t="n">
        <f aca="false">AVERAGE(T9:U9)</f>
        <v>1</v>
      </c>
      <c r="W9" s="128" t="n">
        <v>2</v>
      </c>
      <c r="X9" s="128" t="n">
        <v>2</v>
      </c>
      <c r="Y9" s="128" t="n">
        <v>3</v>
      </c>
      <c r="Z9" s="128" t="n">
        <f aca="false">AVERAGE(X9:Y9)</f>
        <v>2.5</v>
      </c>
      <c r="AA9" s="128" t="n">
        <v>0</v>
      </c>
      <c r="AB9" s="128" t="n">
        <v>2</v>
      </c>
      <c r="AC9" s="128" t="n">
        <v>3</v>
      </c>
      <c r="AD9" s="128" t="n">
        <v>2</v>
      </c>
      <c r="AE9" s="128" t="n">
        <v>2</v>
      </c>
      <c r="AF9" s="128" t="n">
        <v>2</v>
      </c>
      <c r="AG9" s="128" t="n">
        <f aca="false">AF9</f>
        <v>2</v>
      </c>
      <c r="AH9" s="175"/>
      <c r="AI9" s="84" t="s">
        <v>189</v>
      </c>
      <c r="AJ9" s="84" t="s">
        <v>675</v>
      </c>
      <c r="AK9" s="176" t="n">
        <f aca="false">AVERAGE(R9:S9)</f>
        <v>2.5</v>
      </c>
      <c r="AL9" s="183" t="n">
        <f aca="false">AVERAGE(V9,W9,Z9,AA9,AB9)</f>
        <v>1.5</v>
      </c>
      <c r="AM9" s="176" t="n">
        <f aca="false">IF(SUM(AC9:AG9)&lt;&gt;0,AVERAGE(AC9:AG9),0)</f>
        <v>2.2</v>
      </c>
      <c r="AN9" s="183" t="n">
        <f aca="false">AL9+AM9</f>
        <v>3.7</v>
      </c>
      <c r="AO9" s="113" t="s">
        <v>226</v>
      </c>
      <c r="AP9" s="84" t="s">
        <v>225</v>
      </c>
      <c r="AQ9" s="113" t="s">
        <v>226</v>
      </c>
      <c r="AR9" s="92" t="s">
        <v>226</v>
      </c>
      <c r="AS9" s="178"/>
      <c r="ALW9" s="0"/>
      <c r="ALX9" s="0"/>
      <c r="ALY9" s="0"/>
      <c r="ALZ9" s="0"/>
      <c r="AMA9" s="0"/>
      <c r="AMB9" s="0"/>
      <c r="AMC9" s="0"/>
      <c r="AMD9" s="0"/>
      <c r="AME9" s="0"/>
      <c r="AMF9" s="0"/>
      <c r="AMG9" s="0"/>
      <c r="AMH9" s="0"/>
      <c r="AMI9" s="0"/>
      <c r="AMJ9" s="0"/>
    </row>
    <row r="10" s="179" customFormat="true" ht="28.35" hidden="false" customHeight="false" outlineLevel="0" collapsed="false">
      <c r="A10" s="84" t="n">
        <v>444441</v>
      </c>
      <c r="B10" s="84" t="s">
        <v>643</v>
      </c>
      <c r="C10" s="84" t="s">
        <v>657</v>
      </c>
      <c r="D10" s="173" t="s">
        <v>676</v>
      </c>
      <c r="E10" s="173" t="s">
        <v>677</v>
      </c>
      <c r="F10" s="174"/>
      <c r="G10" s="86" t="s">
        <v>41</v>
      </c>
      <c r="H10" s="86" t="s">
        <v>41</v>
      </c>
      <c r="I10" s="84"/>
      <c r="J10" s="84"/>
      <c r="K10" s="84" t="s">
        <v>31</v>
      </c>
      <c r="L10" s="84" t="s">
        <v>32</v>
      </c>
      <c r="M10" s="84" t="s">
        <v>290</v>
      </c>
      <c r="N10" s="84"/>
      <c r="O10" s="84"/>
      <c r="P10" s="84" t="s">
        <v>198</v>
      </c>
      <c r="Q10" s="84" t="s">
        <v>230</v>
      </c>
      <c r="R10" s="128" t="n">
        <v>3</v>
      </c>
      <c r="S10" s="128" t="n">
        <v>2</v>
      </c>
      <c r="T10" s="128" t="n">
        <v>0</v>
      </c>
      <c r="U10" s="128"/>
      <c r="V10" s="128" t="n">
        <f aca="false">AVERAGE(T10:U10)</f>
        <v>0</v>
      </c>
      <c r="W10" s="128" t="n">
        <v>2</v>
      </c>
      <c r="X10" s="128" t="n">
        <v>3</v>
      </c>
      <c r="Y10" s="128"/>
      <c r="Z10" s="128" t="n">
        <f aca="false">AVERAGE(X10:Y10)</f>
        <v>3</v>
      </c>
      <c r="AA10" s="128" t="n">
        <v>0</v>
      </c>
      <c r="AB10" s="128" t="n">
        <v>1</v>
      </c>
      <c r="AC10" s="128" t="n">
        <v>2</v>
      </c>
      <c r="AD10" s="128" t="n">
        <v>2</v>
      </c>
      <c r="AE10" s="128" t="n">
        <v>3</v>
      </c>
      <c r="AF10" s="128" t="n">
        <v>2</v>
      </c>
      <c r="AG10" s="128" t="n">
        <f aca="false">AF10</f>
        <v>2</v>
      </c>
      <c r="AH10" s="175" t="s">
        <v>678</v>
      </c>
      <c r="AI10" s="84" t="s">
        <v>189</v>
      </c>
      <c r="AJ10" s="84" t="s">
        <v>679</v>
      </c>
      <c r="AK10" s="177" t="n">
        <f aca="false">AVERAGE(R10:S10)</f>
        <v>2.5</v>
      </c>
      <c r="AL10" s="183" t="n">
        <f aca="false">AVERAGE(V10,W10,Z10,AA10,AB10)</f>
        <v>1.2</v>
      </c>
      <c r="AM10" s="176" t="n">
        <f aca="false">IF(SUM(AC10:AG10)&lt;&gt;0,AVERAGE(AC10:AG10),0)</f>
        <v>2.2</v>
      </c>
      <c r="AN10" s="183" t="n">
        <f aca="false">AL10+AM10</f>
        <v>3.4</v>
      </c>
      <c r="AO10" s="113" t="s">
        <v>226</v>
      </c>
      <c r="AP10" s="84" t="s">
        <v>225</v>
      </c>
      <c r="AQ10" s="113" t="s">
        <v>226</v>
      </c>
      <c r="AR10" s="92" t="s">
        <v>226</v>
      </c>
      <c r="AS10" s="178"/>
      <c r="ALW10" s="0"/>
      <c r="ALX10" s="0"/>
      <c r="ALY10" s="0"/>
      <c r="ALZ10" s="0"/>
      <c r="AMA10" s="0"/>
      <c r="AMB10" s="0"/>
      <c r="AMC10" s="0"/>
      <c r="AMD10" s="0"/>
      <c r="AME10" s="0"/>
      <c r="AMF10" s="0"/>
      <c r="AMG10" s="0"/>
      <c r="AMH10" s="0"/>
      <c r="AMI10" s="0"/>
      <c r="AMJ10" s="0"/>
    </row>
    <row r="11" s="179" customFormat="true" ht="15.8" hidden="false" customHeight="false" outlineLevel="0" collapsed="false">
      <c r="A11" s="84" t="n">
        <v>310</v>
      </c>
      <c r="B11" s="84" t="s">
        <v>643</v>
      </c>
      <c r="C11" s="84" t="s">
        <v>643</v>
      </c>
      <c r="D11" s="173" t="s">
        <v>680</v>
      </c>
      <c r="E11" s="173" t="s">
        <v>681</v>
      </c>
      <c r="F11" s="174"/>
      <c r="G11" s="86" t="s">
        <v>41</v>
      </c>
      <c r="H11" s="86" t="s">
        <v>41</v>
      </c>
      <c r="I11" s="84" t="s">
        <v>23</v>
      </c>
      <c r="J11" s="84" t="s">
        <v>674</v>
      </c>
      <c r="K11" s="84" t="s">
        <v>30</v>
      </c>
      <c r="L11" s="84" t="s">
        <v>32</v>
      </c>
      <c r="M11" s="84" t="s">
        <v>30</v>
      </c>
      <c r="N11" s="84"/>
      <c r="O11" s="84"/>
      <c r="P11" s="84" t="s">
        <v>198</v>
      </c>
      <c r="Q11" s="84" t="s">
        <v>230</v>
      </c>
      <c r="R11" s="128" t="n">
        <v>3</v>
      </c>
      <c r="S11" s="128" t="n">
        <v>2</v>
      </c>
      <c r="T11" s="128" t="n">
        <v>4</v>
      </c>
      <c r="U11" s="128" t="n">
        <v>1</v>
      </c>
      <c r="V11" s="128" t="n">
        <f aca="false">AVERAGE(T11:U11)</f>
        <v>2.5</v>
      </c>
      <c r="W11" s="128" t="n">
        <v>0</v>
      </c>
      <c r="X11" s="128" t="n">
        <v>3</v>
      </c>
      <c r="Y11" s="128" t="n">
        <v>0</v>
      </c>
      <c r="Z11" s="128" t="n">
        <f aca="false">AVERAGE(X11:Y11)</f>
        <v>1.5</v>
      </c>
      <c r="AA11" s="128" t="n">
        <v>0</v>
      </c>
      <c r="AB11" s="128" t="n">
        <v>1</v>
      </c>
      <c r="AC11" s="128" t="n">
        <v>2</v>
      </c>
      <c r="AD11" s="128" t="n">
        <v>2</v>
      </c>
      <c r="AE11" s="128" t="n">
        <v>4</v>
      </c>
      <c r="AF11" s="128" t="n">
        <v>2</v>
      </c>
      <c r="AG11" s="128" t="n">
        <f aca="false">AF11</f>
        <v>2</v>
      </c>
      <c r="AH11" s="175"/>
      <c r="AI11" s="84" t="s">
        <v>189</v>
      </c>
      <c r="AJ11" s="84" t="s">
        <v>682</v>
      </c>
      <c r="AK11" s="176" t="n">
        <f aca="false">AVERAGE(R11:S11)</f>
        <v>2.5</v>
      </c>
      <c r="AL11" s="183" t="n">
        <f aca="false">AVERAGE(V11,W11,Z11,AA11,AB11)</f>
        <v>1</v>
      </c>
      <c r="AM11" s="176" t="n">
        <f aca="false">IF(SUM(AC11:AG11)&lt;&gt;0,AVERAGE(AC11:AG11),0)</f>
        <v>2.4</v>
      </c>
      <c r="AN11" s="183" t="n">
        <f aca="false">AL11+AM11</f>
        <v>3.4</v>
      </c>
      <c r="AO11" s="113" t="s">
        <v>226</v>
      </c>
      <c r="AP11" s="84"/>
      <c r="AQ11" s="113" t="s">
        <v>226</v>
      </c>
      <c r="AR11" s="92" t="s">
        <v>225</v>
      </c>
      <c r="AS11" s="178"/>
      <c r="ALW11" s="0"/>
      <c r="ALX11" s="0"/>
      <c r="ALY11" s="0"/>
      <c r="ALZ11" s="0"/>
      <c r="AMA11" s="0"/>
      <c r="AMB11" s="0"/>
      <c r="AMC11" s="0"/>
      <c r="AMD11" s="0"/>
      <c r="AME11" s="0"/>
      <c r="AMF11" s="0"/>
      <c r="AMG11" s="0"/>
      <c r="AMH11" s="0"/>
      <c r="AMI11" s="0"/>
      <c r="AMJ11" s="0"/>
    </row>
    <row r="12" s="179" customFormat="true" ht="28.35" hidden="false" customHeight="false" outlineLevel="0" collapsed="false">
      <c r="A12" s="84" t="n">
        <v>444440</v>
      </c>
      <c r="B12" s="84" t="s">
        <v>643</v>
      </c>
      <c r="C12" s="84" t="s">
        <v>643</v>
      </c>
      <c r="D12" s="173" t="s">
        <v>683</v>
      </c>
      <c r="E12" s="188" t="s">
        <v>684</v>
      </c>
      <c r="F12" s="189"/>
      <c r="G12" s="86" t="s">
        <v>41</v>
      </c>
      <c r="H12" s="182" t="s">
        <v>41</v>
      </c>
      <c r="I12" s="84"/>
      <c r="J12" s="84"/>
      <c r="K12" s="84" t="s">
        <v>31</v>
      </c>
      <c r="L12" s="84" t="s">
        <v>32</v>
      </c>
      <c r="M12" s="84" t="s">
        <v>290</v>
      </c>
      <c r="N12" s="84"/>
      <c r="O12" s="84"/>
      <c r="P12" s="84" t="s">
        <v>685</v>
      </c>
      <c r="Q12" s="84"/>
      <c r="R12" s="128" t="n">
        <v>0</v>
      </c>
      <c r="S12" s="128" t="n">
        <v>0</v>
      </c>
      <c r="T12" s="128" t="n">
        <v>0</v>
      </c>
      <c r="U12" s="128" t="n">
        <v>0</v>
      </c>
      <c r="V12" s="128" t="n">
        <f aca="false">AVERAGE(T12:U12)</f>
        <v>0</v>
      </c>
      <c r="W12" s="128" t="n">
        <v>2</v>
      </c>
      <c r="X12" s="128" t="n">
        <v>3</v>
      </c>
      <c r="Y12" s="128"/>
      <c r="Z12" s="128" t="n">
        <f aca="false">AVERAGE(X12:Y12)</f>
        <v>3</v>
      </c>
      <c r="AA12" s="128" t="n">
        <v>0</v>
      </c>
      <c r="AB12" s="128" t="n">
        <v>1</v>
      </c>
      <c r="AC12" s="128" t="n">
        <v>2</v>
      </c>
      <c r="AD12" s="128" t="n">
        <v>0</v>
      </c>
      <c r="AE12" s="128" t="n">
        <v>2</v>
      </c>
      <c r="AF12" s="128" t="n">
        <v>2</v>
      </c>
      <c r="AG12" s="128" t="n">
        <f aca="false">AF12</f>
        <v>2</v>
      </c>
      <c r="AH12" s="175" t="s">
        <v>678</v>
      </c>
      <c r="AI12" s="84" t="s">
        <v>189</v>
      </c>
      <c r="AJ12" s="84" t="s">
        <v>686</v>
      </c>
      <c r="AK12" s="190" t="n">
        <v>0</v>
      </c>
      <c r="AL12" s="191" t="n">
        <f aca="false">AVERAGE(V12,W12,Z12,AA12,AB12)</f>
        <v>1.2</v>
      </c>
      <c r="AM12" s="176" t="n">
        <f aca="false">IF(SUM(AC12:AG12)&lt;&gt;0,AVERAGE(AC12:AG12),0)</f>
        <v>1.6</v>
      </c>
      <c r="AN12" s="106" t="n">
        <f aca="false">AL12+AM12</f>
        <v>2.8</v>
      </c>
      <c r="AO12" s="113" t="s">
        <v>226</v>
      </c>
      <c r="AP12" s="84"/>
      <c r="AQ12" s="113" t="s">
        <v>226</v>
      </c>
      <c r="AR12" s="92" t="s">
        <v>226</v>
      </c>
      <c r="AS12" s="178"/>
      <c r="ALW12" s="0"/>
      <c r="ALX12" s="0"/>
      <c r="ALY12" s="0"/>
      <c r="ALZ12" s="0"/>
      <c r="AMA12" s="0"/>
      <c r="AMB12" s="0"/>
      <c r="AMC12" s="0"/>
      <c r="AMD12" s="0"/>
      <c r="AME12" s="0"/>
      <c r="AMF12" s="0"/>
      <c r="AMG12" s="0"/>
      <c r="AMH12" s="0"/>
      <c r="AMI12" s="0"/>
      <c r="AMJ12" s="0"/>
    </row>
    <row r="13" s="179" customFormat="true" ht="15.8" hidden="false" customHeight="false" outlineLevel="0" collapsed="false">
      <c r="A13" s="84" t="n">
        <v>292</v>
      </c>
      <c r="B13" s="84" t="s">
        <v>643</v>
      </c>
      <c r="C13" s="84" t="s">
        <v>643</v>
      </c>
      <c r="D13" s="173" t="s">
        <v>687</v>
      </c>
      <c r="E13" s="173" t="s">
        <v>688</v>
      </c>
      <c r="F13" s="174"/>
      <c r="G13" s="86" t="s">
        <v>42</v>
      </c>
      <c r="H13" s="182" t="s">
        <v>43</v>
      </c>
      <c r="I13" s="84"/>
      <c r="J13" s="84" t="s">
        <v>674</v>
      </c>
      <c r="K13" s="84" t="s">
        <v>30</v>
      </c>
      <c r="L13" s="84" t="s">
        <v>30</v>
      </c>
      <c r="M13" s="84" t="s">
        <v>30</v>
      </c>
      <c r="N13" s="84"/>
      <c r="O13" s="84"/>
      <c r="P13" s="84" t="s">
        <v>198</v>
      </c>
      <c r="Q13" s="84" t="s">
        <v>230</v>
      </c>
      <c r="R13" s="128" t="n">
        <v>3</v>
      </c>
      <c r="S13" s="128" t="n">
        <v>2</v>
      </c>
      <c r="T13" s="128" t="n">
        <v>0</v>
      </c>
      <c r="U13" s="128" t="n">
        <v>1</v>
      </c>
      <c r="V13" s="128" t="n">
        <f aca="false">AVERAGE(T13:U13)</f>
        <v>0.5</v>
      </c>
      <c r="W13" s="128" t="n">
        <v>0</v>
      </c>
      <c r="X13" s="128" t="n">
        <v>0</v>
      </c>
      <c r="Y13" s="128" t="n">
        <v>0</v>
      </c>
      <c r="Z13" s="128" t="n">
        <f aca="false">AVERAGE(X13:Y13)</f>
        <v>0</v>
      </c>
      <c r="AA13" s="128" t="n">
        <v>0</v>
      </c>
      <c r="AB13" s="128" t="n">
        <v>3</v>
      </c>
      <c r="AC13" s="128" t="n">
        <v>3</v>
      </c>
      <c r="AD13" s="128" t="n">
        <v>0</v>
      </c>
      <c r="AE13" s="128" t="n">
        <v>1</v>
      </c>
      <c r="AF13" s="128" t="n">
        <v>1</v>
      </c>
      <c r="AG13" s="128" t="n">
        <f aca="false">AF13</f>
        <v>1</v>
      </c>
      <c r="AH13" s="175"/>
      <c r="AI13" s="84" t="s">
        <v>189</v>
      </c>
      <c r="AJ13" s="84" t="s">
        <v>689</v>
      </c>
      <c r="AK13" s="176" t="n">
        <f aca="false">AVERAGE(R13:S13)</f>
        <v>2.5</v>
      </c>
      <c r="AL13" s="191" t="n">
        <f aca="false">AVERAGE(V13,W13,Z13,AA13,AB13)</f>
        <v>0.7</v>
      </c>
      <c r="AM13" s="183" t="n">
        <f aca="false">IF(SUM(AC13:AG13)&lt;&gt;0,AVERAGE(AC13:AG13),0)</f>
        <v>1.2</v>
      </c>
      <c r="AN13" s="191" t="n">
        <f aca="false">AL13+AM13</f>
        <v>1.9</v>
      </c>
      <c r="AO13" s="192" t="s">
        <v>319</v>
      </c>
      <c r="AP13" s="84" t="s">
        <v>226</v>
      </c>
      <c r="AQ13" s="192" t="s">
        <v>319</v>
      </c>
      <c r="AR13" s="92" t="s">
        <v>319</v>
      </c>
      <c r="AS13" s="178"/>
      <c r="ALW13" s="0"/>
      <c r="ALX13" s="0"/>
      <c r="ALY13" s="0"/>
      <c r="ALZ13" s="0"/>
      <c r="AMA13" s="0"/>
      <c r="AMB13" s="0"/>
      <c r="AMC13" s="0"/>
      <c r="AMD13" s="0"/>
      <c r="AME13" s="0"/>
      <c r="AMF13" s="0"/>
      <c r="AMG13" s="0"/>
      <c r="AMH13" s="0"/>
      <c r="AMI13" s="0"/>
      <c r="AMJ13" s="0"/>
    </row>
    <row r="14" s="179" customFormat="true" ht="15.8" hidden="false" customHeight="false" outlineLevel="0" collapsed="false">
      <c r="A14" s="84" t="n">
        <v>197</v>
      </c>
      <c r="B14" s="84" t="s">
        <v>643</v>
      </c>
      <c r="C14" s="84" t="s">
        <v>643</v>
      </c>
      <c r="D14" s="173" t="s">
        <v>690</v>
      </c>
      <c r="E14" s="173" t="s">
        <v>691</v>
      </c>
      <c r="F14" s="174"/>
      <c r="G14" s="86" t="s">
        <v>41</v>
      </c>
      <c r="H14" s="182" t="s">
        <v>41</v>
      </c>
      <c r="I14" s="84"/>
      <c r="J14" s="84" t="s">
        <v>674</v>
      </c>
      <c r="K14" s="84" t="s">
        <v>30</v>
      </c>
      <c r="L14" s="84" t="s">
        <v>30</v>
      </c>
      <c r="M14" s="84" t="s">
        <v>215</v>
      </c>
      <c r="N14" s="84"/>
      <c r="O14" s="84"/>
      <c r="P14" s="84" t="s">
        <v>198</v>
      </c>
      <c r="Q14" s="84" t="s">
        <v>230</v>
      </c>
      <c r="R14" s="128" t="n">
        <v>3</v>
      </c>
      <c r="S14" s="128" t="n">
        <v>2</v>
      </c>
      <c r="T14" s="128" t="n">
        <v>0</v>
      </c>
      <c r="U14" s="128" t="n">
        <v>1</v>
      </c>
      <c r="V14" s="128" t="n">
        <f aca="false">AVERAGE(T14:U14)</f>
        <v>0.5</v>
      </c>
      <c r="W14" s="128" t="n">
        <v>0</v>
      </c>
      <c r="X14" s="128" t="n">
        <v>0</v>
      </c>
      <c r="Y14" s="128" t="n">
        <v>4</v>
      </c>
      <c r="Z14" s="128" t="n">
        <f aca="false">AVERAGE(X14:Y14)</f>
        <v>2</v>
      </c>
      <c r="AA14" s="128" t="n">
        <v>0</v>
      </c>
      <c r="AB14" s="128" t="n">
        <v>1</v>
      </c>
      <c r="AC14" s="128" t="n">
        <v>3</v>
      </c>
      <c r="AD14" s="128" t="n">
        <v>0</v>
      </c>
      <c r="AE14" s="128" t="n">
        <v>1</v>
      </c>
      <c r="AF14" s="128" t="n">
        <v>1</v>
      </c>
      <c r="AG14" s="128" t="n">
        <v>1</v>
      </c>
      <c r="AH14" s="175"/>
      <c r="AI14" s="84" t="s">
        <v>189</v>
      </c>
      <c r="AJ14" s="84" t="s">
        <v>692</v>
      </c>
      <c r="AK14" s="176" t="n">
        <f aca="false">AVERAGE(R14:S14)</f>
        <v>2.5</v>
      </c>
      <c r="AL14" s="191" t="n">
        <f aca="false">AVERAGE(V14,W14,Z14,AA14,AB14)</f>
        <v>0.7</v>
      </c>
      <c r="AM14" s="183" t="n">
        <f aca="false">IF(SUM(AC14:AG14)&lt;&gt;0,AVERAGE(AC14:AG14),0)</f>
        <v>1.2</v>
      </c>
      <c r="AN14" s="191" t="n">
        <f aca="false">AL14+AM14</f>
        <v>1.9</v>
      </c>
      <c r="AO14" s="97" t="s">
        <v>319</v>
      </c>
      <c r="AP14" s="147" t="s">
        <v>226</v>
      </c>
      <c r="AQ14" s="113" t="s">
        <v>226</v>
      </c>
      <c r="AR14" s="92" t="s">
        <v>319</v>
      </c>
      <c r="AS14" s="178"/>
      <c r="ALW14" s="0"/>
      <c r="ALX14" s="0"/>
      <c r="ALY14" s="0"/>
      <c r="ALZ14" s="0"/>
      <c r="AMA14" s="0"/>
      <c r="AMB14" s="0"/>
      <c r="AMC14" s="0"/>
      <c r="AMD14" s="0"/>
      <c r="AME14" s="0"/>
      <c r="AMF14" s="0"/>
      <c r="AMG14" s="0"/>
      <c r="AMH14" s="0"/>
      <c r="AMI14" s="0"/>
      <c r="AMJ14" s="0"/>
    </row>
    <row r="15" s="179" customFormat="true" ht="15.8" hidden="false" customHeight="false" outlineLevel="0" collapsed="false">
      <c r="A15" s="84" t="n">
        <v>351</v>
      </c>
      <c r="B15" s="84" t="s">
        <v>643</v>
      </c>
      <c r="C15" s="84" t="s">
        <v>643</v>
      </c>
      <c r="D15" s="173" t="s">
        <v>693</v>
      </c>
      <c r="E15" s="173" t="s">
        <v>694</v>
      </c>
      <c r="F15" s="174"/>
      <c r="G15" s="86" t="s">
        <v>41</v>
      </c>
      <c r="H15" s="86" t="s">
        <v>41</v>
      </c>
      <c r="I15" s="84"/>
      <c r="J15" s="84" t="s">
        <v>695</v>
      </c>
      <c r="K15" s="84" t="s">
        <v>30</v>
      </c>
      <c r="L15" s="84" t="s">
        <v>30</v>
      </c>
      <c r="M15" s="84" t="s">
        <v>30</v>
      </c>
      <c r="N15" s="84"/>
      <c r="O15" s="84"/>
      <c r="P15" s="84" t="s">
        <v>685</v>
      </c>
      <c r="Q15" s="84"/>
      <c r="R15" s="128" t="n">
        <v>0</v>
      </c>
      <c r="S15" s="128" t="n">
        <v>0</v>
      </c>
      <c r="T15" s="128" t="n">
        <v>0</v>
      </c>
      <c r="U15" s="128" t="n">
        <v>2</v>
      </c>
      <c r="V15" s="128" t="n">
        <f aca="false">AVERAGE(T15:U15)</f>
        <v>1</v>
      </c>
      <c r="W15" s="128" t="n">
        <v>0</v>
      </c>
      <c r="X15" s="128" t="n">
        <v>0</v>
      </c>
      <c r="Y15" s="128" t="n">
        <v>0</v>
      </c>
      <c r="Z15" s="128" t="n">
        <f aca="false">AVERAGE(X15:Y15)</f>
        <v>0</v>
      </c>
      <c r="AA15" s="128" t="n">
        <v>0</v>
      </c>
      <c r="AB15" s="128" t="n">
        <v>1</v>
      </c>
      <c r="AC15" s="128" t="n">
        <v>2</v>
      </c>
      <c r="AD15" s="128" t="n">
        <v>2</v>
      </c>
      <c r="AE15" s="128" t="n">
        <v>1</v>
      </c>
      <c r="AF15" s="128" t="n">
        <v>1</v>
      </c>
      <c r="AG15" s="128" t="n">
        <v>1</v>
      </c>
      <c r="AH15" s="175"/>
      <c r="AI15" s="84" t="s">
        <v>252</v>
      </c>
      <c r="AJ15" s="84" t="s">
        <v>696</v>
      </c>
      <c r="AK15" s="193" t="n">
        <f aca="false">AVERAGE(R15:S15)</f>
        <v>0</v>
      </c>
      <c r="AL15" s="191" t="n">
        <f aca="false">AVERAGE(V15,W15,Z15,AA15,AB15)</f>
        <v>0.4</v>
      </c>
      <c r="AM15" s="183" t="n">
        <f aca="false">IF(SUM(AC15:AG15)&lt;&gt;0,AVERAGE(AC15:AG15),0)</f>
        <v>1.4</v>
      </c>
      <c r="AN15" s="194" t="n">
        <f aca="false">AL15+AM15</f>
        <v>1.8</v>
      </c>
      <c r="AO15" s="192" t="s">
        <v>319</v>
      </c>
      <c r="AP15" s="84"/>
      <c r="AQ15" s="192" t="s">
        <v>319</v>
      </c>
      <c r="AR15" s="84" t="s">
        <v>352</v>
      </c>
      <c r="AS15" s="178"/>
      <c r="ALW15" s="0"/>
      <c r="ALX15" s="0"/>
      <c r="ALY15" s="0"/>
      <c r="ALZ15" s="0"/>
      <c r="AMA15" s="0"/>
      <c r="AMB15" s="0"/>
      <c r="AMC15" s="0"/>
      <c r="AMD15" s="0"/>
      <c r="AME15" s="0"/>
      <c r="AMF15" s="0"/>
      <c r="AMG15" s="0"/>
      <c r="AMH15" s="0"/>
      <c r="AMI15" s="0"/>
      <c r="AMJ15" s="0"/>
    </row>
    <row r="16" s="179" customFormat="true" ht="15.8" hidden="false" customHeight="false" outlineLevel="0" collapsed="false">
      <c r="A16" s="84" t="n">
        <v>92</v>
      </c>
      <c r="B16" s="84" t="s">
        <v>643</v>
      </c>
      <c r="C16" s="84" t="s">
        <v>643</v>
      </c>
      <c r="D16" s="173" t="s">
        <v>697</v>
      </c>
      <c r="E16" s="173" t="s">
        <v>698</v>
      </c>
      <c r="F16" s="174"/>
      <c r="G16" s="86" t="s">
        <v>41</v>
      </c>
      <c r="H16" s="86" t="s">
        <v>41</v>
      </c>
      <c r="I16" s="84"/>
      <c r="J16" s="84" t="s">
        <v>674</v>
      </c>
      <c r="K16" s="84" t="s">
        <v>30</v>
      </c>
      <c r="L16" s="84" t="s">
        <v>30</v>
      </c>
      <c r="M16" s="84" t="s">
        <v>30</v>
      </c>
      <c r="N16" s="84"/>
      <c r="O16" s="84"/>
      <c r="P16" s="84" t="s">
        <v>660</v>
      </c>
      <c r="Q16" s="84"/>
      <c r="R16" s="128" t="n">
        <v>2</v>
      </c>
      <c r="S16" s="128" t="n">
        <v>0</v>
      </c>
      <c r="T16" s="128" t="n">
        <v>0</v>
      </c>
      <c r="U16" s="128" t="n">
        <v>1</v>
      </c>
      <c r="V16" s="128" t="n">
        <f aca="false">AVERAGE(T16:U16)</f>
        <v>0.5</v>
      </c>
      <c r="W16" s="128" t="n">
        <v>0</v>
      </c>
      <c r="X16" s="128" t="n">
        <v>0</v>
      </c>
      <c r="Y16" s="128" t="n">
        <v>0</v>
      </c>
      <c r="Z16" s="128" t="n">
        <f aca="false">AVERAGE(X16:Y16)</f>
        <v>0</v>
      </c>
      <c r="AA16" s="128" t="n">
        <v>0</v>
      </c>
      <c r="AB16" s="128" t="n">
        <v>1</v>
      </c>
      <c r="AC16" s="128" t="n">
        <v>2</v>
      </c>
      <c r="AD16" s="128" t="n">
        <v>2</v>
      </c>
      <c r="AE16" s="128" t="n">
        <v>1</v>
      </c>
      <c r="AF16" s="128" t="n">
        <v>1</v>
      </c>
      <c r="AG16" s="128" t="n">
        <f aca="false">AF16</f>
        <v>1</v>
      </c>
      <c r="AH16" s="175"/>
      <c r="AI16" s="84" t="s">
        <v>189</v>
      </c>
      <c r="AJ16" s="84" t="s">
        <v>699</v>
      </c>
      <c r="AK16" s="183" t="n">
        <f aca="false">AVERAGE(R16:S16)</f>
        <v>1</v>
      </c>
      <c r="AL16" s="191" t="n">
        <f aca="false">AVERAGE(V16,W16,Z16,AA16,AB16)</f>
        <v>0.3</v>
      </c>
      <c r="AM16" s="183" t="n">
        <f aca="false">IF(SUM(AC16:AG16)&lt;&gt;0,AVERAGE(AC16:AG16),0)</f>
        <v>1.4</v>
      </c>
      <c r="AN16" s="191" t="n">
        <f aca="false">AL16+AM16</f>
        <v>1.7</v>
      </c>
      <c r="AO16" s="192" t="s">
        <v>319</v>
      </c>
      <c r="AP16" s="84"/>
      <c r="AQ16" s="192" t="s">
        <v>319</v>
      </c>
      <c r="AR16" s="92" t="s">
        <v>319</v>
      </c>
      <c r="AS16" s="178"/>
      <c r="ALW16" s="0"/>
      <c r="ALX16" s="0"/>
      <c r="ALY16" s="0"/>
      <c r="ALZ16" s="0"/>
      <c r="AMA16" s="0"/>
      <c r="AMB16" s="0"/>
      <c r="AMC16" s="0"/>
      <c r="AMD16" s="0"/>
      <c r="AME16" s="0"/>
      <c r="AMF16" s="0"/>
      <c r="AMG16" s="0"/>
      <c r="AMH16" s="0"/>
      <c r="AMI16" s="0"/>
      <c r="AMJ16" s="0"/>
    </row>
    <row r="17" s="179" customFormat="true" ht="15.8" hidden="false" customHeight="false" outlineLevel="0" collapsed="false">
      <c r="A17" s="84" t="n">
        <v>252</v>
      </c>
      <c r="B17" s="84" t="s">
        <v>643</v>
      </c>
      <c r="C17" s="84" t="s">
        <v>643</v>
      </c>
      <c r="D17" s="173" t="s">
        <v>700</v>
      </c>
      <c r="E17" s="173" t="s">
        <v>701</v>
      </c>
      <c r="F17" s="174"/>
      <c r="G17" s="86" t="s">
        <v>41</v>
      </c>
      <c r="H17" s="182" t="s">
        <v>42</v>
      </c>
      <c r="I17" s="84"/>
      <c r="J17" s="84" t="s">
        <v>674</v>
      </c>
      <c r="K17" s="84" t="s">
        <v>30</v>
      </c>
      <c r="L17" s="84" t="s">
        <v>30</v>
      </c>
      <c r="M17" s="84" t="s">
        <v>30</v>
      </c>
      <c r="N17" s="84"/>
      <c r="O17" s="84"/>
      <c r="P17" s="84" t="s">
        <v>660</v>
      </c>
      <c r="Q17" s="84"/>
      <c r="R17" s="128" t="n">
        <v>2</v>
      </c>
      <c r="S17" s="128" t="n">
        <v>0</v>
      </c>
      <c r="T17" s="128" t="n">
        <v>0</v>
      </c>
      <c r="U17" s="128" t="n">
        <v>1</v>
      </c>
      <c r="V17" s="128" t="n">
        <f aca="false">AVERAGE(T17:U17)</f>
        <v>0.5</v>
      </c>
      <c r="W17" s="128" t="n">
        <v>0</v>
      </c>
      <c r="X17" s="128" t="n">
        <v>0</v>
      </c>
      <c r="Y17" s="128" t="n">
        <v>0</v>
      </c>
      <c r="Z17" s="128" t="n">
        <f aca="false">AVERAGE(X17:Y17)</f>
        <v>0</v>
      </c>
      <c r="AA17" s="128" t="n">
        <v>0</v>
      </c>
      <c r="AB17" s="128" t="n">
        <v>2</v>
      </c>
      <c r="AC17" s="128" t="n">
        <v>3</v>
      </c>
      <c r="AD17" s="128" t="n">
        <v>0</v>
      </c>
      <c r="AE17" s="128" t="n">
        <v>1</v>
      </c>
      <c r="AF17" s="128" t="n">
        <v>1</v>
      </c>
      <c r="AG17" s="128" t="n">
        <f aca="false">AF17</f>
        <v>1</v>
      </c>
      <c r="AH17" s="175"/>
      <c r="AI17" s="84" t="s">
        <v>189</v>
      </c>
      <c r="AJ17" s="84" t="s">
        <v>702</v>
      </c>
      <c r="AK17" s="183" t="n">
        <f aca="false">AVERAGE(R17:S17)</f>
        <v>1</v>
      </c>
      <c r="AL17" s="191" t="n">
        <f aca="false">AVERAGE(V17,W17,Z17,AA17,AB17)</f>
        <v>0.5</v>
      </c>
      <c r="AM17" s="183" t="n">
        <f aca="false">IF(SUM(AC17:AG17)&lt;&gt;0,AVERAGE(AC17:AG17),0)</f>
        <v>1.2</v>
      </c>
      <c r="AN17" s="191" t="n">
        <f aca="false">AL17+AM17</f>
        <v>1.7</v>
      </c>
      <c r="AO17" s="192" t="s">
        <v>319</v>
      </c>
      <c r="AP17" s="97"/>
      <c r="AQ17" s="192" t="s">
        <v>319</v>
      </c>
      <c r="AR17" s="92" t="s">
        <v>319</v>
      </c>
      <c r="AS17" s="178"/>
      <c r="ALW17" s="0"/>
      <c r="ALX17" s="0"/>
      <c r="ALY17" s="0"/>
      <c r="ALZ17" s="0"/>
      <c r="AMA17" s="0"/>
      <c r="AMB17" s="0"/>
      <c r="AMC17" s="0"/>
      <c r="AMD17" s="0"/>
      <c r="AME17" s="0"/>
      <c r="AMF17" s="0"/>
      <c r="AMG17" s="0"/>
      <c r="AMH17" s="0"/>
      <c r="AMI17" s="0"/>
      <c r="AMJ17" s="0"/>
    </row>
    <row r="18" s="179" customFormat="true" ht="15.8" hidden="false" customHeight="false" outlineLevel="0" collapsed="false">
      <c r="A18" s="84" t="n">
        <v>444432</v>
      </c>
      <c r="B18" s="84" t="s">
        <v>643</v>
      </c>
      <c r="C18" s="84" t="s">
        <v>643</v>
      </c>
      <c r="D18" s="173" t="s">
        <v>703</v>
      </c>
      <c r="E18" s="173" t="s">
        <v>704</v>
      </c>
      <c r="F18" s="174"/>
      <c r="G18" s="86" t="s">
        <v>41</v>
      </c>
      <c r="H18" s="182" t="s">
        <v>41</v>
      </c>
      <c r="I18" s="84"/>
      <c r="J18" s="84" t="s">
        <v>695</v>
      </c>
      <c r="K18" s="84" t="s">
        <v>30</v>
      </c>
      <c r="L18" s="84" t="s">
        <v>30</v>
      </c>
      <c r="M18" s="84" t="s">
        <v>30</v>
      </c>
      <c r="N18" s="84"/>
      <c r="O18" s="84"/>
      <c r="P18" s="84" t="s">
        <v>660</v>
      </c>
      <c r="Q18" s="84"/>
      <c r="R18" s="128" t="n">
        <v>2</v>
      </c>
      <c r="S18" s="128" t="n">
        <v>0</v>
      </c>
      <c r="T18" s="128" t="n">
        <v>0</v>
      </c>
      <c r="U18" s="128" t="n">
        <v>2</v>
      </c>
      <c r="V18" s="128" t="n">
        <f aca="false">AVERAGE(T18:U18)</f>
        <v>1</v>
      </c>
      <c r="W18" s="128" t="n">
        <v>0</v>
      </c>
      <c r="X18" s="128" t="n">
        <v>0</v>
      </c>
      <c r="Y18" s="128" t="n">
        <v>0</v>
      </c>
      <c r="Z18" s="128" t="n">
        <f aca="false">AVERAGE(X18:Y18)</f>
        <v>0</v>
      </c>
      <c r="AA18" s="128" t="n">
        <v>0</v>
      </c>
      <c r="AB18" s="128" t="n">
        <v>1</v>
      </c>
      <c r="AC18" s="128" t="n">
        <v>2</v>
      </c>
      <c r="AD18" s="128" t="n">
        <v>0</v>
      </c>
      <c r="AE18" s="128" t="n">
        <v>1</v>
      </c>
      <c r="AF18" s="128" t="n">
        <v>1</v>
      </c>
      <c r="AG18" s="128" t="n">
        <f aca="false">AF18</f>
        <v>1</v>
      </c>
      <c r="AH18" s="175"/>
      <c r="AI18" s="84" t="s">
        <v>189</v>
      </c>
      <c r="AJ18" s="84" t="s">
        <v>705</v>
      </c>
      <c r="AK18" s="183" t="n">
        <f aca="false">AVERAGE(R18:S18)</f>
        <v>1</v>
      </c>
      <c r="AL18" s="191" t="n">
        <f aca="false">AVERAGE(V18,W18,Z18,AA18,AB18)</f>
        <v>0.4</v>
      </c>
      <c r="AM18" s="183" t="n">
        <f aca="false">IF(SUM(AC18:AG18)&lt;&gt;0,AVERAGE(AC18:AG18),0)</f>
        <v>1</v>
      </c>
      <c r="AN18" s="191" t="n">
        <f aca="false">AL18+AM18</f>
        <v>1.4</v>
      </c>
      <c r="AO18" s="192" t="s">
        <v>319</v>
      </c>
      <c r="AP18" s="84"/>
      <c r="AQ18" s="192" t="s">
        <v>319</v>
      </c>
      <c r="AR18" s="92" t="s">
        <v>319</v>
      </c>
      <c r="AS18" s="178"/>
      <c r="ALW18" s="0"/>
      <c r="ALX18" s="0"/>
      <c r="ALY18" s="0"/>
      <c r="ALZ18" s="0"/>
      <c r="AMA18" s="0"/>
      <c r="AMB18" s="0"/>
      <c r="AMC18" s="0"/>
      <c r="AMD18" s="0"/>
      <c r="AME18" s="0"/>
      <c r="AMF18" s="0"/>
      <c r="AMG18" s="0"/>
      <c r="AMH18" s="0"/>
      <c r="AMI18" s="0"/>
      <c r="AMJ18" s="0"/>
    </row>
    <row r="19" s="179" customFormat="true" ht="15.8" hidden="false" customHeight="false" outlineLevel="0" collapsed="false">
      <c r="A19" s="84" t="n">
        <v>774678</v>
      </c>
      <c r="B19" s="84" t="s">
        <v>643</v>
      </c>
      <c r="C19" s="84" t="s">
        <v>643</v>
      </c>
      <c r="D19" s="173" t="s">
        <v>706</v>
      </c>
      <c r="E19" s="173" t="s">
        <v>707</v>
      </c>
      <c r="F19" s="174"/>
      <c r="G19" s="86" t="s">
        <v>41</v>
      </c>
      <c r="H19" s="182" t="s">
        <v>41</v>
      </c>
      <c r="I19" s="84"/>
      <c r="J19" s="84"/>
      <c r="K19" s="84" t="s">
        <v>30</v>
      </c>
      <c r="L19" s="84" t="s">
        <v>30</v>
      </c>
      <c r="M19" s="84" t="s">
        <v>30</v>
      </c>
      <c r="N19" s="84"/>
      <c r="O19" s="84"/>
      <c r="P19" s="84" t="s">
        <v>660</v>
      </c>
      <c r="Q19" s="84"/>
      <c r="R19" s="128" t="n">
        <v>2</v>
      </c>
      <c r="S19" s="128" t="n">
        <v>0</v>
      </c>
      <c r="T19" s="128" t="n">
        <v>0</v>
      </c>
      <c r="U19" s="128" t="n">
        <v>0</v>
      </c>
      <c r="V19" s="128" t="n">
        <f aca="false">AVERAGE(T19:U19)</f>
        <v>0</v>
      </c>
      <c r="W19" s="128" t="n">
        <v>0</v>
      </c>
      <c r="X19" s="128" t="n">
        <v>0</v>
      </c>
      <c r="Y19" s="128" t="n">
        <v>0</v>
      </c>
      <c r="Z19" s="128" t="n">
        <f aca="false">AVERAGE(X19:Y19)</f>
        <v>0</v>
      </c>
      <c r="AA19" s="128" t="n">
        <v>0</v>
      </c>
      <c r="AB19" s="128" t="n">
        <v>1</v>
      </c>
      <c r="AC19" s="128" t="n">
        <v>3</v>
      </c>
      <c r="AD19" s="128" t="n">
        <v>0</v>
      </c>
      <c r="AE19" s="128" t="n">
        <v>1</v>
      </c>
      <c r="AF19" s="128" t="n">
        <v>1</v>
      </c>
      <c r="AG19" s="128" t="n">
        <f aca="false">AF19</f>
        <v>1</v>
      </c>
      <c r="AH19" s="175"/>
      <c r="AI19" s="84" t="s">
        <v>189</v>
      </c>
      <c r="AJ19" s="84" t="s">
        <v>708</v>
      </c>
      <c r="AK19" s="183" t="n">
        <f aca="false">AVERAGE(R19:S19)</f>
        <v>1</v>
      </c>
      <c r="AL19" s="191" t="n">
        <f aca="false">AVERAGE(V19,W19,Z19,AA19,AB19)</f>
        <v>0.2</v>
      </c>
      <c r="AM19" s="183" t="n">
        <f aca="false">IF(SUM(AC19:AG19)&lt;&gt;0,AVERAGE(AC19:AG19),0)</f>
        <v>1.2</v>
      </c>
      <c r="AN19" s="191" t="n">
        <f aca="false">AL19+AM19</f>
        <v>1.4</v>
      </c>
      <c r="AO19" s="192" t="s">
        <v>319</v>
      </c>
      <c r="AP19" s="84"/>
      <c r="AQ19" s="192" t="s">
        <v>319</v>
      </c>
      <c r="AR19" s="92" t="s">
        <v>319</v>
      </c>
      <c r="AS19" s="178"/>
      <c r="ALW19" s="0"/>
      <c r="ALX19" s="0"/>
      <c r="ALY19" s="0"/>
      <c r="ALZ19" s="0"/>
      <c r="AMA19" s="0"/>
      <c r="AMB19" s="0"/>
      <c r="AMC19" s="0"/>
      <c r="AMD19" s="0"/>
      <c r="AME19" s="0"/>
      <c r="AMF19" s="0"/>
      <c r="AMG19" s="0"/>
      <c r="AMH19" s="0"/>
      <c r="AMI19" s="0"/>
      <c r="AMJ19" s="0"/>
    </row>
    <row r="20" s="179" customFormat="true" ht="15.8" hidden="false" customHeight="false" outlineLevel="0" collapsed="false">
      <c r="A20" s="84" t="n">
        <v>459628</v>
      </c>
      <c r="B20" s="84" t="s">
        <v>643</v>
      </c>
      <c r="C20" s="84" t="s">
        <v>643</v>
      </c>
      <c r="D20" s="188" t="s">
        <v>709</v>
      </c>
      <c r="E20" s="173" t="s">
        <v>710</v>
      </c>
      <c r="F20" s="174"/>
      <c r="G20" s="86" t="s">
        <v>41</v>
      </c>
      <c r="H20" s="182" t="s">
        <v>41</v>
      </c>
      <c r="I20" s="84"/>
      <c r="J20" s="84" t="s">
        <v>674</v>
      </c>
      <c r="K20" s="84" t="s">
        <v>30</v>
      </c>
      <c r="L20" s="84" t="s">
        <v>30</v>
      </c>
      <c r="M20" s="84" t="s">
        <v>30</v>
      </c>
      <c r="N20" s="84"/>
      <c r="O20" s="84"/>
      <c r="P20" s="84" t="s">
        <v>198</v>
      </c>
      <c r="Q20" s="84" t="s">
        <v>230</v>
      </c>
      <c r="R20" s="128" t="n">
        <v>3</v>
      </c>
      <c r="S20" s="128" t="n">
        <v>2</v>
      </c>
      <c r="T20" s="128" t="n">
        <v>0</v>
      </c>
      <c r="U20" s="128" t="n">
        <v>1</v>
      </c>
      <c r="V20" s="128" t="n">
        <f aca="false">AVERAGE(T20:U20)</f>
        <v>0.5</v>
      </c>
      <c r="W20" s="128" t="n">
        <v>0</v>
      </c>
      <c r="X20" s="128" t="n">
        <v>0</v>
      </c>
      <c r="Y20" s="128" t="n">
        <v>0</v>
      </c>
      <c r="Z20" s="128" t="n">
        <f aca="false">AVERAGE(X20:Y20)</f>
        <v>0</v>
      </c>
      <c r="AA20" s="128" t="n">
        <v>0</v>
      </c>
      <c r="AB20" s="128" t="n">
        <v>1</v>
      </c>
      <c r="AC20" s="128" t="n">
        <v>2</v>
      </c>
      <c r="AD20" s="128" t="n">
        <v>0</v>
      </c>
      <c r="AE20" s="128" t="n">
        <v>1</v>
      </c>
      <c r="AF20" s="128" t="n">
        <v>1</v>
      </c>
      <c r="AG20" s="128" t="n">
        <f aca="false">AF20</f>
        <v>1</v>
      </c>
      <c r="AH20" s="175"/>
      <c r="AI20" s="84" t="s">
        <v>189</v>
      </c>
      <c r="AJ20" s="84" t="s">
        <v>711</v>
      </c>
      <c r="AK20" s="176" t="n">
        <f aca="false">AVERAGE(R20:S20)</f>
        <v>2.5</v>
      </c>
      <c r="AL20" s="191" t="n">
        <f aca="false">AVERAGE(V20,W20,Z20,AA20,AB20)</f>
        <v>0.3</v>
      </c>
      <c r="AM20" s="183" t="n">
        <f aca="false">IF(SUM(AC20:AG20)&lt;&gt;0,AVERAGE(AC20:AG20),0)</f>
        <v>1</v>
      </c>
      <c r="AN20" s="191" t="n">
        <f aca="false">AL20+AM20</f>
        <v>1.3</v>
      </c>
      <c r="AO20" s="192" t="s">
        <v>319</v>
      </c>
      <c r="AP20" s="84"/>
      <c r="AQ20" s="192" t="s">
        <v>319</v>
      </c>
      <c r="AR20" s="92" t="s">
        <v>319</v>
      </c>
      <c r="AS20" s="178"/>
      <c r="ALW20" s="0"/>
      <c r="ALX20" s="0"/>
      <c r="ALY20" s="0"/>
      <c r="ALZ20" s="0"/>
      <c r="AMA20" s="0"/>
      <c r="AMB20" s="0"/>
      <c r="AMC20" s="0"/>
      <c r="AMD20" s="0"/>
      <c r="AME20" s="0"/>
      <c r="AMF20" s="0"/>
      <c r="AMG20" s="0"/>
      <c r="AMH20" s="0"/>
      <c r="AMI20" s="0"/>
      <c r="AMJ20" s="0"/>
    </row>
    <row r="21" s="179" customFormat="true" ht="15.8" hidden="false" customHeight="false" outlineLevel="0" collapsed="false">
      <c r="A21" s="84" t="n">
        <v>225</v>
      </c>
      <c r="B21" s="84" t="s">
        <v>651</v>
      </c>
      <c r="C21" s="84" t="s">
        <v>657</v>
      </c>
      <c r="D21" s="173" t="s">
        <v>712</v>
      </c>
      <c r="E21" s="173" t="s">
        <v>713</v>
      </c>
      <c r="F21" s="174"/>
      <c r="G21" s="181" t="s">
        <v>458</v>
      </c>
      <c r="H21" s="181" t="s">
        <v>458</v>
      </c>
      <c r="I21" s="84" t="s">
        <v>654</v>
      </c>
      <c r="J21" s="84"/>
      <c r="K21" s="84" t="s">
        <v>714</v>
      </c>
      <c r="L21" s="84" t="s">
        <v>192</v>
      </c>
      <c r="M21" s="84"/>
      <c r="N21" s="84"/>
      <c r="O21" s="84"/>
      <c r="P21" s="84" t="s">
        <v>198</v>
      </c>
      <c r="Q21" s="84" t="s">
        <v>230</v>
      </c>
      <c r="R21" s="128" t="n">
        <v>3</v>
      </c>
      <c r="S21" s="128" t="n">
        <v>2</v>
      </c>
      <c r="T21" s="128"/>
      <c r="U21" s="128"/>
      <c r="V21" s="128"/>
      <c r="W21" s="128"/>
      <c r="X21" s="128"/>
      <c r="Y21" s="128"/>
      <c r="Z21" s="128"/>
      <c r="AA21" s="128"/>
      <c r="AB21" s="128"/>
      <c r="AC21" s="128"/>
      <c r="AD21" s="128"/>
      <c r="AE21" s="128"/>
      <c r="AF21" s="128"/>
      <c r="AG21" s="128"/>
      <c r="AH21" s="175"/>
      <c r="AI21" s="84" t="s">
        <v>189</v>
      </c>
      <c r="AJ21" s="84" t="s">
        <v>715</v>
      </c>
      <c r="AK21" s="180" t="n">
        <f aca="false">AVERAGE(R21:S21)</f>
        <v>2.5</v>
      </c>
      <c r="AL21" s="195"/>
      <c r="AM21" s="195"/>
      <c r="AN21" s="196"/>
      <c r="AO21" s="130" t="s">
        <v>453</v>
      </c>
      <c r="AP21" s="84"/>
      <c r="AQ21" s="130" t="s">
        <v>453</v>
      </c>
      <c r="AR21" s="92" t="s">
        <v>453</v>
      </c>
      <c r="AS21" s="178"/>
      <c r="ALW21" s="0"/>
      <c r="ALX21" s="0"/>
      <c r="ALY21" s="0"/>
      <c r="ALZ21" s="0"/>
      <c r="AMA21" s="0"/>
      <c r="AMB21" s="0"/>
      <c r="AMC21" s="0"/>
      <c r="AMD21" s="0"/>
      <c r="AME21" s="0"/>
      <c r="AMF21" s="0"/>
      <c r="AMG21" s="0"/>
      <c r="AMH21" s="0"/>
      <c r="AMI21" s="0"/>
      <c r="AMJ21" s="0"/>
    </row>
    <row r="22" s="179" customFormat="true" ht="15.8" hidden="false" customHeight="false" outlineLevel="0" collapsed="false">
      <c r="A22" s="84" t="n">
        <v>444443</v>
      </c>
      <c r="B22" s="84" t="s">
        <v>651</v>
      </c>
      <c r="C22" s="84" t="s">
        <v>651</v>
      </c>
      <c r="D22" s="173" t="s">
        <v>716</v>
      </c>
      <c r="E22" s="173" t="s">
        <v>717</v>
      </c>
      <c r="F22" s="174"/>
      <c r="G22" s="181" t="s">
        <v>458</v>
      </c>
      <c r="H22" s="181" t="s">
        <v>458</v>
      </c>
      <c r="I22" s="84" t="s">
        <v>654</v>
      </c>
      <c r="J22" s="84"/>
      <c r="K22" s="84" t="s">
        <v>30</v>
      </c>
      <c r="L22" s="84" t="s">
        <v>192</v>
      </c>
      <c r="M22" s="84"/>
      <c r="N22" s="84"/>
      <c r="O22" s="84"/>
      <c r="P22" s="84" t="s">
        <v>660</v>
      </c>
      <c r="Q22" s="84"/>
      <c r="R22" s="128" t="n">
        <v>2</v>
      </c>
      <c r="S22" s="128" t="n">
        <v>0</v>
      </c>
      <c r="T22" s="128"/>
      <c r="U22" s="128"/>
      <c r="V22" s="128"/>
      <c r="W22" s="128"/>
      <c r="X22" s="128"/>
      <c r="Y22" s="128"/>
      <c r="Z22" s="128"/>
      <c r="AA22" s="128"/>
      <c r="AB22" s="128"/>
      <c r="AC22" s="128"/>
      <c r="AD22" s="128"/>
      <c r="AE22" s="128"/>
      <c r="AF22" s="128"/>
      <c r="AG22" s="128"/>
      <c r="AH22" s="175"/>
      <c r="AI22" s="84" t="s">
        <v>189</v>
      </c>
      <c r="AJ22" s="84" t="s">
        <v>718</v>
      </c>
      <c r="AK22" s="183" t="n">
        <f aca="false">AVERAGE(R22:S22)</f>
        <v>1</v>
      </c>
      <c r="AL22" s="195"/>
      <c r="AM22" s="195"/>
      <c r="AN22" s="196"/>
      <c r="AO22" s="130" t="s">
        <v>453</v>
      </c>
      <c r="AP22" s="84"/>
      <c r="AQ22" s="130" t="s">
        <v>453</v>
      </c>
      <c r="AR22" s="92" t="s">
        <v>453</v>
      </c>
      <c r="AS22" s="178"/>
      <c r="ALW22" s="0"/>
      <c r="ALX22" s="0"/>
      <c r="ALY22" s="0"/>
      <c r="ALZ22" s="0"/>
      <c r="AMA22" s="0"/>
      <c r="AMB22" s="0"/>
      <c r="AMC22" s="0"/>
      <c r="AMD22" s="0"/>
      <c r="AME22" s="0"/>
      <c r="AMF22" s="0"/>
      <c r="AMG22" s="0"/>
      <c r="AMH22" s="0"/>
      <c r="AMI22" s="0"/>
      <c r="AMJ22" s="0"/>
    </row>
    <row r="23" s="200" customFormat="true" ht="15.8" hidden="false" customHeight="false" outlineLevel="0" collapsed="false">
      <c r="A23" s="84" t="n">
        <v>444430</v>
      </c>
      <c r="B23" s="84" t="s">
        <v>651</v>
      </c>
      <c r="C23" s="84" t="s">
        <v>657</v>
      </c>
      <c r="D23" s="173" t="s">
        <v>719</v>
      </c>
      <c r="E23" s="173" t="s">
        <v>720</v>
      </c>
      <c r="F23" s="174"/>
      <c r="G23" s="181" t="s">
        <v>458</v>
      </c>
      <c r="H23" s="181" t="s">
        <v>458</v>
      </c>
      <c r="I23" s="84" t="s">
        <v>654</v>
      </c>
      <c r="J23" s="84"/>
      <c r="K23" s="84" t="s">
        <v>30</v>
      </c>
      <c r="L23" s="84" t="s">
        <v>192</v>
      </c>
      <c r="M23" s="84"/>
      <c r="N23" s="84"/>
      <c r="O23" s="84"/>
      <c r="P23" s="84" t="s">
        <v>660</v>
      </c>
      <c r="Q23" s="84"/>
      <c r="R23" s="150" t="n">
        <v>2</v>
      </c>
      <c r="S23" s="128" t="n">
        <v>0</v>
      </c>
      <c r="T23" s="197"/>
      <c r="U23" s="197"/>
      <c r="V23" s="128"/>
      <c r="W23" s="128"/>
      <c r="X23" s="128"/>
      <c r="Y23" s="128"/>
      <c r="Z23" s="128"/>
      <c r="AA23" s="128"/>
      <c r="AB23" s="128"/>
      <c r="AC23" s="128"/>
      <c r="AD23" s="128"/>
      <c r="AE23" s="197"/>
      <c r="AF23" s="128"/>
      <c r="AG23" s="128"/>
      <c r="AH23" s="175" t="s">
        <v>721</v>
      </c>
      <c r="AI23" s="84" t="s">
        <v>189</v>
      </c>
      <c r="AJ23" s="84" t="s">
        <v>722</v>
      </c>
      <c r="AK23" s="198" t="n">
        <f aca="false">AVERAGE(R23:S23)</f>
        <v>1</v>
      </c>
      <c r="AL23" s="195"/>
      <c r="AM23" s="195"/>
      <c r="AN23" s="196"/>
      <c r="AO23" s="130" t="s">
        <v>453</v>
      </c>
      <c r="AP23" s="84"/>
      <c r="AQ23" s="130" t="s">
        <v>453</v>
      </c>
      <c r="AR23" s="92" t="s">
        <v>453</v>
      </c>
      <c r="AS23" s="199"/>
      <c r="ALW23" s="0"/>
      <c r="ALX23" s="0"/>
      <c r="ALY23" s="0"/>
      <c r="ALZ23" s="0"/>
      <c r="AMA23" s="0"/>
      <c r="AMB23" s="0"/>
      <c r="AMC23" s="0"/>
      <c r="AMD23" s="0"/>
      <c r="AME23" s="0"/>
      <c r="AMF23" s="0"/>
      <c r="AMG23" s="0"/>
      <c r="AMH23" s="0"/>
      <c r="AMI23" s="0"/>
      <c r="AMJ23" s="0"/>
    </row>
    <row r="24" s="200" customFormat="true" ht="15.8" hidden="false" customHeight="false" outlineLevel="0" collapsed="false">
      <c r="A24" s="181" t="n">
        <v>79251</v>
      </c>
      <c r="B24" s="181" t="s">
        <v>657</v>
      </c>
      <c r="C24" s="84" t="s">
        <v>651</v>
      </c>
      <c r="D24" s="173" t="s">
        <v>723</v>
      </c>
      <c r="E24" s="173" t="s">
        <v>724</v>
      </c>
      <c r="F24" s="174"/>
      <c r="G24" s="181" t="s">
        <v>670</v>
      </c>
      <c r="H24" s="181" t="s">
        <v>458</v>
      </c>
      <c r="I24" s="84" t="s">
        <v>458</v>
      </c>
      <c r="J24" s="181"/>
      <c r="K24" s="181" t="s">
        <v>30</v>
      </c>
      <c r="L24" s="181"/>
      <c r="M24" s="181" t="s">
        <v>725</v>
      </c>
      <c r="N24" s="181"/>
      <c r="O24" s="181"/>
      <c r="P24" s="84" t="s">
        <v>198</v>
      </c>
      <c r="Q24" s="181" t="s">
        <v>187</v>
      </c>
      <c r="R24" s="184" t="n">
        <v>3</v>
      </c>
      <c r="S24" s="184" t="n">
        <v>3</v>
      </c>
      <c r="T24" s="184"/>
      <c r="U24" s="184"/>
      <c r="V24" s="128"/>
      <c r="W24" s="184"/>
      <c r="X24" s="184"/>
      <c r="Y24" s="184"/>
      <c r="Z24" s="128"/>
      <c r="AA24" s="184"/>
      <c r="AB24" s="128"/>
      <c r="AC24" s="184"/>
      <c r="AD24" s="184"/>
      <c r="AE24" s="184"/>
      <c r="AF24" s="184"/>
      <c r="AG24" s="184"/>
      <c r="AH24" s="185"/>
      <c r="AI24" s="186" t="s">
        <v>252</v>
      </c>
      <c r="AJ24" s="186" t="s">
        <v>726</v>
      </c>
      <c r="AK24" s="201" t="n">
        <f aca="false">AVERAGE(R24:S24)</f>
        <v>3</v>
      </c>
      <c r="AL24" s="195"/>
      <c r="AM24" s="184"/>
      <c r="AN24" s="196"/>
      <c r="AO24" s="130" t="s">
        <v>453</v>
      </c>
      <c r="AP24" s="181"/>
      <c r="AQ24" s="130" t="s">
        <v>453</v>
      </c>
      <c r="AR24" s="92" t="s">
        <v>192</v>
      </c>
      <c r="AS24" s="199"/>
      <c r="ALW24" s="0"/>
      <c r="ALX24" s="0"/>
      <c r="ALY24" s="0"/>
      <c r="ALZ24" s="0"/>
      <c r="AMA24" s="0"/>
      <c r="AMB24" s="0"/>
      <c r="AMC24" s="0"/>
      <c r="AMD24" s="0"/>
      <c r="AME24" s="0"/>
      <c r="AMF24" s="0"/>
      <c r="AMG24" s="0"/>
      <c r="AMH24" s="0"/>
      <c r="AMI24" s="0"/>
      <c r="AMJ24" s="0"/>
    </row>
    <row r="25" customFormat="false" ht="15.8" hidden="false" customHeight="false" outlineLevel="0" collapsed="false">
      <c r="A25" s="181" t="n">
        <v>774683</v>
      </c>
      <c r="B25" s="181" t="s">
        <v>657</v>
      </c>
      <c r="C25" s="181" t="s">
        <v>637</v>
      </c>
      <c r="D25" s="173" t="s">
        <v>727</v>
      </c>
      <c r="E25" s="173" t="s">
        <v>728</v>
      </c>
      <c r="F25" s="202"/>
      <c r="G25" s="181"/>
      <c r="H25" s="181" t="s">
        <v>42</v>
      </c>
      <c r="I25" s="181"/>
      <c r="J25" s="181"/>
      <c r="K25" s="181" t="s">
        <v>32</v>
      </c>
      <c r="L25" s="181"/>
      <c r="M25" s="181"/>
      <c r="N25" s="181"/>
      <c r="O25" s="181"/>
      <c r="P25" s="181"/>
      <c r="Q25" s="181"/>
      <c r="R25" s="203" t="n">
        <v>3</v>
      </c>
      <c r="S25" s="203" t="n">
        <v>2</v>
      </c>
      <c r="T25" s="203"/>
      <c r="U25" s="203"/>
      <c r="V25" s="203"/>
      <c r="W25" s="203" t="n">
        <v>3</v>
      </c>
      <c r="X25" s="203"/>
      <c r="Y25" s="203"/>
      <c r="Z25" s="203"/>
      <c r="AA25" s="203" t="n">
        <v>0</v>
      </c>
      <c r="AB25" s="203" t="n">
        <v>2</v>
      </c>
      <c r="AC25" s="203" t="n">
        <v>4</v>
      </c>
      <c r="AD25" s="203" t="n">
        <v>2</v>
      </c>
      <c r="AE25" s="203"/>
      <c r="AF25" s="203"/>
      <c r="AG25" s="203"/>
      <c r="AH25" s="204" t="s">
        <v>729</v>
      </c>
      <c r="AI25" s="181" t="s">
        <v>252</v>
      </c>
      <c r="AJ25" s="181" t="s">
        <v>730</v>
      </c>
      <c r="AK25" s="180" t="n">
        <f aca="false">AVERAGE(R25:S25)</f>
        <v>2.5</v>
      </c>
      <c r="AL25" s="180" t="n">
        <f aca="false">AVERAGE(V25,W25,Z25,AA25,AB25)</f>
        <v>1.66666666666667</v>
      </c>
      <c r="AM25" s="177" t="n">
        <f aca="false">IF(SUM(AC25:AG25)&lt;&gt;0,AVERAGE(AC25:AG25),0)</f>
        <v>3</v>
      </c>
      <c r="AN25" s="180" t="n">
        <f aca="false">AL25+AM25</f>
        <v>4.66666666666667</v>
      </c>
      <c r="AO25" s="132" t="s">
        <v>290</v>
      </c>
      <c r="AP25" s="84"/>
      <c r="AQ25" s="132" t="s">
        <v>290</v>
      </c>
      <c r="AR25" s="205"/>
    </row>
    <row r="28" customFormat="false" ht="15.8" hidden="false" customHeight="false" outlineLevel="0" collapsed="false">
      <c r="AR28" s="179"/>
    </row>
    <row r="29" customFormat="false" ht="15.8" hidden="false" customHeight="false" outlineLevel="0" collapsed="false">
      <c r="AR29" s="179"/>
    </row>
  </sheetData>
  <printOptions headings="false" gridLines="false" gridLinesSet="true" horizontalCentered="false" verticalCentered="false"/>
  <pageMargins left="0.39375" right="0.39375" top="0.588194444444444" bottom="0.705555555555555" header="0.39375" footer="0.39375"/>
  <pageSetup paperSize="8" scale="100" firstPageNumber="0" fitToWidth="1" fitToHeight="25" pageOrder="downThenOver" orientation="landscape" blackAndWhite="false" draft="false" cellComments="none" useFirstPageNumber="false" horizontalDpi="300" verticalDpi="300" copies="1"/>
  <headerFooter differentFirst="false" differentOddEven="false">
    <oddHeader>&amp;C&amp;"Arial,Gras"&amp;14Hiérarchisation des &amp;A  présents en Occitanie&amp;R&amp;"Times New Roman,Normal"&amp;11Version 1,4 - sept 2019</oddHeader>
    <oddFooter>&amp;CREEX : Eteint en région ; REDH : Rédhibitoire ; TRFO : Très Fort ; FORT : Fort ; MODE : Modéré ; FAIB : Faible ; NH : Non hiérarchisé ; INTR : Introduit</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A1:AMJ31"/>
  <sheetViews>
    <sheetView showFormulas="false" showGridLines="true" showRowColHeaders="true" showZeros="true" rightToLeft="false" tabSelected="false" showOutlineSymbols="true" defaultGridColor="true" view="normal" topLeftCell="L1" colorId="64" zoomScale="100" zoomScaleNormal="100" zoomScalePageLayoutView="100" workbookViewId="0">
      <selection pane="topLeft" activeCell="AE8" activeCellId="0" sqref="AE8"/>
    </sheetView>
  </sheetViews>
  <sheetFormatPr defaultRowHeight="15.8" zeroHeight="false" outlineLevelRow="0" outlineLevelCol="0"/>
  <cols>
    <col collapsed="false" customWidth="true" hidden="false" outlineLevel="0" max="1" min="1" style="54" width="8.87"/>
    <col collapsed="false" customWidth="true" hidden="false" outlineLevel="0" max="2" min="2" style="54" width="9.2"/>
    <col collapsed="false" customWidth="true" hidden="false" outlineLevel="0" max="3" min="3" style="54" width="6.27"/>
    <col collapsed="false" customWidth="true" hidden="false" outlineLevel="0" max="4" min="4" style="133" width="33.43"/>
    <col collapsed="false" customWidth="true" hidden="false" outlineLevel="0" max="5" min="5" style="133" width="43.16"/>
    <col collapsed="false" customWidth="false" hidden="false" outlineLevel="0" max="7" min="6" style="206" width="11.52"/>
    <col collapsed="false" customWidth="true" hidden="false" outlineLevel="0" max="8" min="8" style="55" width="9.96"/>
    <col collapsed="false" customWidth="true" hidden="false" outlineLevel="0" max="9" min="9" style="207" width="21.39"/>
    <col collapsed="false" customWidth="true" hidden="false" outlineLevel="0" max="10" min="10" style="207" width="14.14"/>
    <col collapsed="false" customWidth="true" hidden="false" outlineLevel="0" max="13" min="11" style="54" width="4.58"/>
    <col collapsed="false" customWidth="true" hidden="true" outlineLevel="0" max="14" min="14" style="54" width="4.58"/>
    <col collapsed="false" customWidth="true" hidden="false" outlineLevel="0" max="15" min="15" style="54" width="4.58"/>
    <col collapsed="false" customWidth="true" hidden="false" outlineLevel="0" max="17" min="16" style="54" width="11.36"/>
    <col collapsed="false" customWidth="true" hidden="false" outlineLevel="0" max="21" min="18" style="134" width="4.58"/>
    <col collapsed="false" customWidth="true" hidden="false" outlineLevel="0" max="22" min="22" style="208" width="4.58"/>
    <col collapsed="false" customWidth="true" hidden="false" outlineLevel="0" max="28" min="23" style="134" width="4.58"/>
    <col collapsed="false" customWidth="true" hidden="false" outlineLevel="0" max="33" min="29" style="135" width="4.58"/>
    <col collapsed="false" customWidth="true" hidden="false" outlineLevel="0" max="34" min="34" style="209" width="28.4"/>
    <col collapsed="false" customWidth="true" hidden="false" outlineLevel="0" max="35" min="35" style="84" width="7.04"/>
    <col collapsed="false" customWidth="true" hidden="false" outlineLevel="0" max="36" min="36" style="210" width="10.73"/>
    <col collapsed="false" customWidth="true" hidden="false" outlineLevel="0" max="37" min="37" style="211" width="3.76"/>
    <col collapsed="false" customWidth="true" hidden="false" outlineLevel="0" max="39" min="38" style="109" width="3.76"/>
    <col collapsed="false" customWidth="true" hidden="false" outlineLevel="0" max="40" min="40" style="56" width="4.78"/>
    <col collapsed="false" customWidth="true" hidden="false" outlineLevel="0" max="44" min="41" style="56" width="9.11"/>
    <col collapsed="false" customWidth="false" hidden="true" outlineLevel="0" max="45" min="45" style="166" width="11.48"/>
    <col collapsed="false" customWidth="false" hidden="false" outlineLevel="0" max="242" min="46" style="166" width="11.48"/>
    <col collapsed="false" customWidth="true" hidden="false" outlineLevel="0" max="1025" min="243" style="10" width="10.97"/>
  </cols>
  <sheetData>
    <row r="1" s="213" customFormat="true" ht="155.8" hidden="false" customHeight="true" outlineLevel="0" collapsed="false">
      <c r="A1" s="67" t="s">
        <v>83</v>
      </c>
      <c r="B1" s="67" t="s">
        <v>86</v>
      </c>
      <c r="C1" s="67" t="s">
        <v>88</v>
      </c>
      <c r="D1" s="67" t="s">
        <v>90</v>
      </c>
      <c r="E1" s="67" t="s">
        <v>92</v>
      </c>
      <c r="F1" s="67" t="s">
        <v>94</v>
      </c>
      <c r="G1" s="67" t="s">
        <v>96</v>
      </c>
      <c r="H1" s="64" t="s">
        <v>39</v>
      </c>
      <c r="I1" s="67" t="s">
        <v>17</v>
      </c>
      <c r="J1" s="67" t="s">
        <v>24</v>
      </c>
      <c r="K1" s="67" t="s">
        <v>102</v>
      </c>
      <c r="L1" s="67" t="s">
        <v>105</v>
      </c>
      <c r="M1" s="67" t="s">
        <v>108</v>
      </c>
      <c r="N1" s="67" t="s">
        <v>110</v>
      </c>
      <c r="O1" s="71" t="s">
        <v>34</v>
      </c>
      <c r="P1" s="71" t="s">
        <v>4</v>
      </c>
      <c r="Q1" s="71" t="s">
        <v>10</v>
      </c>
      <c r="R1" s="138" t="s">
        <v>117</v>
      </c>
      <c r="S1" s="138" t="s">
        <v>119</v>
      </c>
      <c r="T1" s="138" t="s">
        <v>121</v>
      </c>
      <c r="U1" s="138" t="s">
        <v>123</v>
      </c>
      <c r="V1" s="212" t="s">
        <v>125</v>
      </c>
      <c r="W1" s="138" t="s">
        <v>127</v>
      </c>
      <c r="X1" s="138" t="s">
        <v>129</v>
      </c>
      <c r="Y1" s="138" t="s">
        <v>131</v>
      </c>
      <c r="Z1" s="138" t="s">
        <v>133</v>
      </c>
      <c r="AA1" s="138" t="s">
        <v>136</v>
      </c>
      <c r="AB1" s="138" t="s">
        <v>138</v>
      </c>
      <c r="AC1" s="138" t="s">
        <v>140</v>
      </c>
      <c r="AD1" s="138" t="s">
        <v>142</v>
      </c>
      <c r="AE1" s="138" t="s">
        <v>144</v>
      </c>
      <c r="AF1" s="138" t="s">
        <v>146</v>
      </c>
      <c r="AG1" s="138" t="s">
        <v>146</v>
      </c>
      <c r="AH1" s="70" t="s">
        <v>148</v>
      </c>
      <c r="AI1" s="67" t="s">
        <v>490</v>
      </c>
      <c r="AJ1" s="67" t="s">
        <v>153</v>
      </c>
      <c r="AK1" s="69" t="s">
        <v>155</v>
      </c>
      <c r="AL1" s="69" t="s">
        <v>157</v>
      </c>
      <c r="AM1" s="69" t="s">
        <v>159</v>
      </c>
      <c r="AN1" s="69" t="s">
        <v>161</v>
      </c>
      <c r="AO1" s="69" t="s">
        <v>163</v>
      </c>
      <c r="AP1" s="69" t="s">
        <v>166</v>
      </c>
      <c r="AQ1" s="70" t="s">
        <v>168</v>
      </c>
      <c r="AR1" s="70" t="s">
        <v>170</v>
      </c>
      <c r="AS1" s="213" t="s">
        <v>172</v>
      </c>
      <c r="ALZ1" s="49"/>
      <c r="AMA1" s="49"/>
      <c r="AMB1" s="49"/>
      <c r="AMC1" s="49"/>
      <c r="AMD1" s="49"/>
      <c r="AME1" s="49"/>
      <c r="AMF1" s="49"/>
      <c r="AMG1" s="49"/>
      <c r="AMH1" s="49"/>
      <c r="AMI1" s="49"/>
      <c r="AMJ1" s="49"/>
    </row>
    <row r="2" customFormat="false" ht="15.8" hidden="false" customHeight="false" outlineLevel="0" collapsed="false">
      <c r="A2" s="214" t="n">
        <v>77433</v>
      </c>
      <c r="B2" s="214" t="s">
        <v>731</v>
      </c>
      <c r="C2" s="214" t="s">
        <v>179</v>
      </c>
      <c r="D2" s="215" t="s">
        <v>732</v>
      </c>
      <c r="E2" s="215" t="s">
        <v>733</v>
      </c>
      <c r="F2" s="216"/>
      <c r="G2" s="216"/>
      <c r="H2" s="217" t="str">
        <f aca="false">IF(AB2&lt;&gt;"",IF(AB2=4,"très forte",IF(AB2=3,"forte",IF(AB2=2,"modérée",IF(AB2=1,"faible")))),"")</f>
        <v/>
      </c>
      <c r="I2" s="218" t="s">
        <v>734</v>
      </c>
      <c r="J2" s="218"/>
      <c r="K2" s="214" t="s">
        <v>32</v>
      </c>
      <c r="L2" s="214" t="s">
        <v>180</v>
      </c>
      <c r="M2" s="214"/>
      <c r="N2" s="214"/>
      <c r="O2" s="214" t="s">
        <v>185</v>
      </c>
      <c r="P2" s="214" t="s">
        <v>198</v>
      </c>
      <c r="Q2" s="214" t="s">
        <v>187</v>
      </c>
      <c r="R2" s="214"/>
      <c r="S2" s="214"/>
      <c r="T2" s="214"/>
      <c r="U2" s="214"/>
      <c r="V2" s="219"/>
      <c r="W2" s="214"/>
      <c r="X2" s="214"/>
      <c r="Y2" s="214"/>
      <c r="Z2" s="214"/>
      <c r="AA2" s="214"/>
      <c r="AB2" s="214"/>
      <c r="AC2" s="214"/>
      <c r="AD2" s="214"/>
      <c r="AE2" s="214"/>
      <c r="AF2" s="214"/>
      <c r="AG2" s="214"/>
      <c r="AH2" s="220" t="s">
        <v>735</v>
      </c>
      <c r="AI2" s="214"/>
      <c r="AJ2" s="221" t="s">
        <v>736</v>
      </c>
      <c r="AK2" s="222"/>
      <c r="AL2" s="222"/>
      <c r="AM2" s="222"/>
      <c r="AN2" s="223" t="n">
        <v>10</v>
      </c>
      <c r="AO2" s="224" t="s">
        <v>191</v>
      </c>
      <c r="AP2" s="214"/>
      <c r="AQ2" s="224" t="s">
        <v>191</v>
      </c>
      <c r="AR2" s="214" t="s">
        <v>191</v>
      </c>
      <c r="AS2" s="225"/>
    </row>
    <row r="3" s="230" customFormat="true" ht="15.8" hidden="false" customHeight="false" outlineLevel="0" collapsed="false">
      <c r="A3" s="84" t="n">
        <v>79283</v>
      </c>
      <c r="B3" s="84" t="s">
        <v>179</v>
      </c>
      <c r="C3" s="84" t="s">
        <v>193</v>
      </c>
      <c r="D3" s="173" t="s">
        <v>737</v>
      </c>
      <c r="E3" s="149" t="s">
        <v>738</v>
      </c>
      <c r="F3" s="226"/>
      <c r="G3" s="226"/>
      <c r="H3" s="101" t="s">
        <v>44</v>
      </c>
      <c r="I3" s="227"/>
      <c r="J3" s="227" t="s">
        <v>646</v>
      </c>
      <c r="K3" s="84" t="s">
        <v>215</v>
      </c>
      <c r="L3" s="84"/>
      <c r="M3" s="84" t="s">
        <v>184</v>
      </c>
      <c r="N3" s="84"/>
      <c r="O3" s="92" t="s">
        <v>185</v>
      </c>
      <c r="P3" s="92" t="s">
        <v>198</v>
      </c>
      <c r="Q3" s="92" t="s">
        <v>187</v>
      </c>
      <c r="R3" s="128" t="n">
        <v>3</v>
      </c>
      <c r="S3" s="128" t="n">
        <v>3</v>
      </c>
      <c r="T3" s="128"/>
      <c r="U3" s="128" t="n">
        <v>4</v>
      </c>
      <c r="V3" s="129" t="n">
        <f aca="false">AVERAGE(T3:U3)</f>
        <v>4</v>
      </c>
      <c r="W3" s="128" t="n">
        <v>4</v>
      </c>
      <c r="X3" s="128"/>
      <c r="Y3" s="128" t="n">
        <v>4</v>
      </c>
      <c r="Z3" s="128" t="n">
        <f aca="false">AVERAGE(X3:Y3)</f>
        <v>4</v>
      </c>
      <c r="AA3" s="128" t="n">
        <v>3</v>
      </c>
      <c r="AB3" s="128" t="n">
        <v>4</v>
      </c>
      <c r="AC3" s="128" t="n">
        <v>4</v>
      </c>
      <c r="AD3" s="128" t="n">
        <v>4</v>
      </c>
      <c r="AE3" s="128" t="n">
        <v>4</v>
      </c>
      <c r="AF3" s="128"/>
      <c r="AG3" s="128"/>
      <c r="AH3" s="228"/>
      <c r="AI3" s="84" t="s">
        <v>252</v>
      </c>
      <c r="AJ3" s="210" t="s">
        <v>739</v>
      </c>
      <c r="AK3" s="177" t="n">
        <f aca="false">AVERAGE(R3:S3)</f>
        <v>3</v>
      </c>
      <c r="AL3" s="229" t="n">
        <f aca="false">AVERAGE(V3,W3,Z3,AA3,AB3)</f>
        <v>3.8</v>
      </c>
      <c r="AM3" s="229" t="n">
        <f aca="false">IF(SUM(AC3:AG3)&lt;&gt;0,AVERAGE(AC3:AG3),0)</f>
        <v>4</v>
      </c>
      <c r="AN3" s="94" t="n">
        <f aca="false">SUM(AL3:AM3)</f>
        <v>7.8</v>
      </c>
      <c r="AO3" s="102" t="s">
        <v>209</v>
      </c>
      <c r="AP3" s="92"/>
      <c r="AQ3" s="102" t="s">
        <v>209</v>
      </c>
      <c r="AR3" s="92" t="s">
        <v>192</v>
      </c>
      <c r="AS3" s="166"/>
      <c r="ALZ3" s="231"/>
      <c r="AMA3" s="231"/>
      <c r="AMB3" s="231"/>
      <c r="AMC3" s="231"/>
      <c r="AMD3" s="231"/>
      <c r="AME3" s="231"/>
      <c r="AMF3" s="231"/>
      <c r="AMG3" s="231"/>
      <c r="AMH3" s="231"/>
      <c r="AMI3" s="231"/>
      <c r="AMJ3" s="231"/>
    </row>
    <row r="4" customFormat="false" ht="15.8" hidden="false" customHeight="false" outlineLevel="0" collapsed="false">
      <c r="A4" s="84" t="n">
        <v>79284</v>
      </c>
      <c r="B4" s="84" t="s">
        <v>179</v>
      </c>
      <c r="C4" s="84" t="s">
        <v>193</v>
      </c>
      <c r="D4" s="173" t="s">
        <v>740</v>
      </c>
      <c r="E4" s="149" t="s">
        <v>741</v>
      </c>
      <c r="F4" s="226"/>
      <c r="G4" s="226"/>
      <c r="H4" s="101" t="s">
        <v>44</v>
      </c>
      <c r="I4" s="227"/>
      <c r="J4" s="227" t="s">
        <v>646</v>
      </c>
      <c r="K4" s="84" t="s">
        <v>215</v>
      </c>
      <c r="L4" s="84"/>
      <c r="M4" s="84" t="s">
        <v>184</v>
      </c>
      <c r="N4" s="84"/>
      <c r="O4" s="92" t="s">
        <v>185</v>
      </c>
      <c r="P4" s="92" t="s">
        <v>198</v>
      </c>
      <c r="Q4" s="92" t="s">
        <v>187</v>
      </c>
      <c r="R4" s="128" t="n">
        <v>3</v>
      </c>
      <c r="S4" s="128" t="n">
        <v>3</v>
      </c>
      <c r="T4" s="128"/>
      <c r="U4" s="128" t="n">
        <v>4</v>
      </c>
      <c r="V4" s="129" t="n">
        <f aca="false">AVERAGE(T4:U4)</f>
        <v>4</v>
      </c>
      <c r="W4" s="128" t="n">
        <v>4</v>
      </c>
      <c r="X4" s="128"/>
      <c r="Y4" s="128" t="n">
        <v>4</v>
      </c>
      <c r="Z4" s="128" t="n">
        <f aca="false">AVERAGE(X4:Y4)</f>
        <v>4</v>
      </c>
      <c r="AA4" s="128" t="n">
        <v>3</v>
      </c>
      <c r="AB4" s="128" t="n">
        <v>4</v>
      </c>
      <c r="AC4" s="128" t="n">
        <v>4</v>
      </c>
      <c r="AD4" s="128" t="n">
        <v>4</v>
      </c>
      <c r="AE4" s="128" t="n">
        <v>4</v>
      </c>
      <c r="AF4" s="128"/>
      <c r="AG4" s="128"/>
      <c r="AH4" s="228"/>
      <c r="AI4" s="84" t="s">
        <v>252</v>
      </c>
      <c r="AJ4" s="210" t="s">
        <v>742</v>
      </c>
      <c r="AK4" s="177" t="n">
        <f aca="false">AVERAGE(R4:S4)</f>
        <v>3</v>
      </c>
      <c r="AL4" s="229" t="n">
        <f aca="false">AVERAGE(V4,W4,Z4,AA4,AB4)</f>
        <v>3.8</v>
      </c>
      <c r="AM4" s="229" t="n">
        <f aca="false">IF(SUM(AC4:AG4)&lt;&gt;0,AVERAGE(AC4:AG4),0)</f>
        <v>4</v>
      </c>
      <c r="AN4" s="94" t="n">
        <f aca="false">SUM(AL4:AM4)</f>
        <v>7.8</v>
      </c>
      <c r="AO4" s="102" t="s">
        <v>209</v>
      </c>
      <c r="AP4" s="92"/>
      <c r="AQ4" s="102" t="s">
        <v>209</v>
      </c>
      <c r="AR4" s="92" t="s">
        <v>192</v>
      </c>
    </row>
    <row r="5" customFormat="false" ht="15.8" hidden="false" customHeight="false" outlineLevel="0" collapsed="false">
      <c r="A5" s="84" t="n">
        <v>79285</v>
      </c>
      <c r="B5" s="84" t="s">
        <v>179</v>
      </c>
      <c r="C5" s="84" t="s">
        <v>193</v>
      </c>
      <c r="D5" s="173" t="s">
        <v>743</v>
      </c>
      <c r="E5" s="149" t="s">
        <v>744</v>
      </c>
      <c r="F5" s="226"/>
      <c r="G5" s="226"/>
      <c r="H5" s="101" t="s">
        <v>44</v>
      </c>
      <c r="I5" s="227"/>
      <c r="J5" s="227" t="s">
        <v>646</v>
      </c>
      <c r="K5" s="84" t="s">
        <v>32</v>
      </c>
      <c r="L5" s="84"/>
      <c r="M5" s="84" t="s">
        <v>215</v>
      </c>
      <c r="N5" s="84"/>
      <c r="O5" s="92" t="s">
        <v>185</v>
      </c>
      <c r="P5" s="92" t="s">
        <v>198</v>
      </c>
      <c r="Q5" s="92" t="s">
        <v>187</v>
      </c>
      <c r="R5" s="128" t="n">
        <v>3</v>
      </c>
      <c r="S5" s="128" t="n">
        <v>3</v>
      </c>
      <c r="T5" s="128"/>
      <c r="U5" s="128" t="n">
        <v>4</v>
      </c>
      <c r="V5" s="129" t="n">
        <f aca="false">AVERAGE(T5:U5)</f>
        <v>4</v>
      </c>
      <c r="W5" s="128" t="n">
        <v>3</v>
      </c>
      <c r="X5" s="128"/>
      <c r="Y5" s="128" t="n">
        <v>4</v>
      </c>
      <c r="Z5" s="128" t="n">
        <f aca="false">AVERAGE(X5:Y5)</f>
        <v>4</v>
      </c>
      <c r="AA5" s="128" t="n">
        <v>3</v>
      </c>
      <c r="AB5" s="128" t="n">
        <v>4</v>
      </c>
      <c r="AC5" s="128" t="n">
        <v>4</v>
      </c>
      <c r="AD5" s="128" t="n">
        <v>4</v>
      </c>
      <c r="AE5" s="128" t="n">
        <v>4</v>
      </c>
      <c r="AF5" s="128"/>
      <c r="AG5" s="128"/>
      <c r="AH5" s="228"/>
      <c r="AI5" s="84" t="s">
        <v>252</v>
      </c>
      <c r="AJ5" s="210" t="s">
        <v>745</v>
      </c>
      <c r="AK5" s="177" t="n">
        <f aca="false">AVERAGE(R5:S5)</f>
        <v>3</v>
      </c>
      <c r="AL5" s="229" t="n">
        <f aca="false">AVERAGE(V5,W5,Z5,AA5,AB5)</f>
        <v>3.6</v>
      </c>
      <c r="AM5" s="229" t="n">
        <f aca="false">IF(SUM(AC5:AG5)&lt;&gt;0,AVERAGE(AC5:AG5),0)</f>
        <v>4</v>
      </c>
      <c r="AN5" s="94" t="n">
        <f aca="false">SUM(AL5:AM5)</f>
        <v>7.6</v>
      </c>
      <c r="AO5" s="84" t="s">
        <v>209</v>
      </c>
      <c r="AP5" s="232" t="s">
        <v>201</v>
      </c>
      <c r="AQ5" s="233" t="s">
        <v>201</v>
      </c>
      <c r="AR5" s="92" t="s">
        <v>192</v>
      </c>
    </row>
    <row r="6" customFormat="false" ht="15.8" hidden="false" customHeight="false" outlineLevel="0" collapsed="false">
      <c r="A6" s="84" t="n">
        <v>77412</v>
      </c>
      <c r="B6" s="84" t="s">
        <v>193</v>
      </c>
      <c r="C6" s="84" t="s">
        <v>179</v>
      </c>
      <c r="D6" s="173" t="s">
        <v>746</v>
      </c>
      <c r="E6" s="149" t="s">
        <v>747</v>
      </c>
      <c r="F6" s="226"/>
      <c r="G6" s="226"/>
      <c r="H6" s="88" t="str">
        <f aca="false">IF(AB6&lt;&gt;"",IF(AB6=4,"très forte",IF(AB6=3,"forte",IF(AB6=2,"modérée",IF(AB6=1,"faible")))),"")</f>
        <v>très forte</v>
      </c>
      <c r="I6" s="227" t="s">
        <v>23</v>
      </c>
      <c r="J6" s="227"/>
      <c r="K6" s="84" t="s">
        <v>32</v>
      </c>
      <c r="L6" s="84" t="s">
        <v>215</v>
      </c>
      <c r="M6" s="84"/>
      <c r="N6" s="84"/>
      <c r="O6" s="92" t="s">
        <v>185</v>
      </c>
      <c r="P6" s="92" t="s">
        <v>186</v>
      </c>
      <c r="Q6" s="92" t="s">
        <v>187</v>
      </c>
      <c r="R6" s="128" t="n">
        <v>4</v>
      </c>
      <c r="S6" s="128" t="n">
        <v>3</v>
      </c>
      <c r="T6" s="128" t="n">
        <v>4</v>
      </c>
      <c r="U6" s="128"/>
      <c r="V6" s="129" t="n">
        <f aca="false">AVERAGE(T6:U6)</f>
        <v>4</v>
      </c>
      <c r="W6" s="128" t="n">
        <v>3</v>
      </c>
      <c r="X6" s="128" t="n">
        <v>4</v>
      </c>
      <c r="Y6" s="128"/>
      <c r="Z6" s="128" t="n">
        <f aca="false">AVERAGE(X6:Y6)</f>
        <v>4</v>
      </c>
      <c r="AA6" s="128" t="n">
        <v>4</v>
      </c>
      <c r="AB6" s="128" t="n">
        <v>4</v>
      </c>
      <c r="AC6" s="128" t="n">
        <v>3</v>
      </c>
      <c r="AD6" s="128" t="n">
        <v>2</v>
      </c>
      <c r="AE6" s="128" t="n">
        <v>4</v>
      </c>
      <c r="AF6" s="128" t="n">
        <v>1</v>
      </c>
      <c r="AG6" s="128" t="n">
        <f aca="false">AF6</f>
        <v>1</v>
      </c>
      <c r="AH6" s="228"/>
      <c r="AI6" s="84" t="s">
        <v>189</v>
      </c>
      <c r="AJ6" s="210" t="s">
        <v>748</v>
      </c>
      <c r="AK6" s="229" t="n">
        <f aca="false">AVERAGE(R6:S6)</f>
        <v>3.5</v>
      </c>
      <c r="AL6" s="229" t="n">
        <f aca="false">AVERAGE(V6,W6,Z6,AA6,AB6)</f>
        <v>3.8</v>
      </c>
      <c r="AM6" s="180" t="n">
        <f aca="false">IF(SUM(AC6:AG6)&lt;&gt;0,AVERAGE(AC6:AG6),0)</f>
        <v>2.2</v>
      </c>
      <c r="AN6" s="95" t="n">
        <f aca="false">SUM(AL6:AM6)</f>
        <v>6</v>
      </c>
      <c r="AO6" s="96" t="s">
        <v>201</v>
      </c>
      <c r="AP6" s="92"/>
      <c r="AQ6" s="96" t="s">
        <v>201</v>
      </c>
      <c r="AR6" s="92" t="s">
        <v>201</v>
      </c>
    </row>
    <row r="7" customFormat="false" ht="15.8" hidden="false" customHeight="false" outlineLevel="0" collapsed="false">
      <c r="A7" s="84" t="n">
        <v>79273</v>
      </c>
      <c r="B7" s="84" t="s">
        <v>193</v>
      </c>
      <c r="C7" s="84" t="s">
        <v>193</v>
      </c>
      <c r="D7" s="173" t="s">
        <v>749</v>
      </c>
      <c r="E7" s="149" t="s">
        <v>750</v>
      </c>
      <c r="F7" s="226"/>
      <c r="G7" s="226"/>
      <c r="H7" s="88" t="str">
        <f aca="false">IF(AB7&lt;&gt;"",IF(AB7=4,"très forte",IF(AB7=3,"forte",IF(AB7=2,"modérée",IF(AB7=1,"faible")))),"")</f>
        <v>forte</v>
      </c>
      <c r="I7" s="227" t="s">
        <v>23</v>
      </c>
      <c r="J7" s="227" t="s">
        <v>646</v>
      </c>
      <c r="K7" s="84" t="s">
        <v>32</v>
      </c>
      <c r="L7" s="84" t="s">
        <v>32</v>
      </c>
      <c r="M7" s="84" t="s">
        <v>215</v>
      </c>
      <c r="N7" s="84"/>
      <c r="O7" s="92" t="s">
        <v>185</v>
      </c>
      <c r="P7" s="92" t="s">
        <v>660</v>
      </c>
      <c r="Q7" s="92"/>
      <c r="R7" s="128" t="n">
        <v>2</v>
      </c>
      <c r="S7" s="128" t="n">
        <v>0</v>
      </c>
      <c r="T7" s="128" t="n">
        <v>4</v>
      </c>
      <c r="U7" s="128" t="n">
        <v>4</v>
      </c>
      <c r="V7" s="129" t="n">
        <f aca="false">AVERAGE(T7:U7)</f>
        <v>4</v>
      </c>
      <c r="W7" s="128" t="n">
        <v>3</v>
      </c>
      <c r="X7" s="128" t="n">
        <v>3</v>
      </c>
      <c r="Y7" s="128" t="n">
        <v>4</v>
      </c>
      <c r="Z7" s="128" t="n">
        <f aca="false">AVERAGE(X7:Y7)</f>
        <v>3.5</v>
      </c>
      <c r="AA7" s="128" t="n">
        <v>4</v>
      </c>
      <c r="AB7" s="128" t="n">
        <v>3</v>
      </c>
      <c r="AC7" s="128" t="n">
        <v>3</v>
      </c>
      <c r="AD7" s="128" t="n">
        <v>2</v>
      </c>
      <c r="AE7" s="128" t="n">
        <v>2</v>
      </c>
      <c r="AF7" s="128" t="n">
        <v>2</v>
      </c>
      <c r="AG7" s="128" t="n">
        <v>2</v>
      </c>
      <c r="AH7" s="228"/>
      <c r="AI7" s="84" t="s">
        <v>189</v>
      </c>
      <c r="AJ7" s="210" t="s">
        <v>751</v>
      </c>
      <c r="AK7" s="183" t="n">
        <f aca="false">AVERAGE(R7:S7)</f>
        <v>1</v>
      </c>
      <c r="AL7" s="177" t="n">
        <f aca="false">AVERAGE(V7,W7,Z7,AA7,AB7)</f>
        <v>3.5</v>
      </c>
      <c r="AM7" s="180" t="n">
        <f aca="false">IF(SUM(AC7:AG7)&lt;&gt;0,AVERAGE(AC7:AG7),0)</f>
        <v>2.2</v>
      </c>
      <c r="AN7" s="95" t="n">
        <f aca="false">SUM(AL7:AM7)</f>
        <v>5.7</v>
      </c>
      <c r="AO7" s="96" t="s">
        <v>201</v>
      </c>
      <c r="AP7" s="92" t="s">
        <v>225</v>
      </c>
      <c r="AQ7" s="96" t="s">
        <v>201</v>
      </c>
      <c r="AR7" s="92" t="s">
        <v>201</v>
      </c>
    </row>
    <row r="8" customFormat="false" ht="15.8" hidden="false" customHeight="false" outlineLevel="0" collapsed="false">
      <c r="A8" s="84" t="n">
        <v>699479</v>
      </c>
      <c r="B8" s="84" t="s">
        <v>193</v>
      </c>
      <c r="C8" s="84" t="s">
        <v>179</v>
      </c>
      <c r="D8" s="173" t="s">
        <v>752</v>
      </c>
      <c r="E8" s="149" t="s">
        <v>753</v>
      </c>
      <c r="F8" s="226"/>
      <c r="G8" s="226"/>
      <c r="H8" s="88" t="str">
        <f aca="false">IF(AB8&lt;&gt;"",IF(AB8=4,"très forte",IF(AB8=3,"forte",IF(AB8=2,"modérée",IF(AB8=1,"faible")))),"")</f>
        <v>forte</v>
      </c>
      <c r="I8" s="227" t="s">
        <v>23</v>
      </c>
      <c r="J8" s="227"/>
      <c r="K8" s="84" t="s">
        <v>31</v>
      </c>
      <c r="L8" s="84" t="s">
        <v>32</v>
      </c>
      <c r="M8" s="84"/>
      <c r="N8" s="84"/>
      <c r="O8" s="92"/>
      <c r="P8" s="92" t="s">
        <v>660</v>
      </c>
      <c r="Q8" s="92"/>
      <c r="R8" s="128" t="n">
        <v>2</v>
      </c>
      <c r="S8" s="128" t="n">
        <v>0</v>
      </c>
      <c r="T8" s="128" t="n">
        <v>4</v>
      </c>
      <c r="U8" s="128"/>
      <c r="V8" s="129" t="n">
        <f aca="false">AVERAGE(T8:U8)</f>
        <v>4</v>
      </c>
      <c r="W8" s="128" t="n">
        <v>2</v>
      </c>
      <c r="X8" s="128" t="n">
        <v>3</v>
      </c>
      <c r="Y8" s="128"/>
      <c r="Z8" s="128" t="n">
        <f aca="false">AVERAGE(X8:Y8)</f>
        <v>3</v>
      </c>
      <c r="AA8" s="128" t="n">
        <v>0</v>
      </c>
      <c r="AB8" s="128" t="n">
        <v>3</v>
      </c>
      <c r="AC8" s="128" t="n">
        <v>3</v>
      </c>
      <c r="AD8" s="128" t="n">
        <v>2</v>
      </c>
      <c r="AE8" s="128" t="n">
        <v>2</v>
      </c>
      <c r="AF8" s="128" t="n">
        <v>2</v>
      </c>
      <c r="AG8" s="128" t="n">
        <v>2</v>
      </c>
      <c r="AH8" s="228"/>
      <c r="AI8" s="84" t="s">
        <v>189</v>
      </c>
      <c r="AJ8" s="210" t="s">
        <v>754</v>
      </c>
      <c r="AK8" s="183" t="n">
        <f aca="false">AVERAGE(R8:S8)</f>
        <v>1</v>
      </c>
      <c r="AL8" s="180" t="n">
        <f aca="false">AVERAGE(V8,W8,Z8,AA8,AB8)</f>
        <v>2.4</v>
      </c>
      <c r="AM8" s="180" t="n">
        <f aca="false">IF(SUM(AC8:AG8)&lt;&gt;0,AVERAGE(AC8:AG8),0)</f>
        <v>2.2</v>
      </c>
      <c r="AN8" s="116" t="n">
        <f aca="false">SUM(AL8:AM8)</f>
        <v>4.6</v>
      </c>
      <c r="AO8" s="146" t="s">
        <v>225</v>
      </c>
      <c r="AP8" s="234"/>
      <c r="AQ8" s="146" t="s">
        <v>225</v>
      </c>
      <c r="AR8" s="92" t="s">
        <v>225</v>
      </c>
    </row>
    <row r="9" customFormat="false" ht="15.8" hidden="false" customHeight="false" outlineLevel="0" collapsed="false">
      <c r="A9" s="84" t="n">
        <v>77381</v>
      </c>
      <c r="B9" s="84" t="s">
        <v>193</v>
      </c>
      <c r="C9" s="84" t="s">
        <v>193</v>
      </c>
      <c r="D9" s="173" t="s">
        <v>755</v>
      </c>
      <c r="E9" s="149" t="s">
        <v>756</v>
      </c>
      <c r="F9" s="226"/>
      <c r="G9" s="226"/>
      <c r="H9" s="88" t="str">
        <f aca="false">IF(AB9&lt;&gt;"",IF(AB9=4,"très forte",IF(AB9=3,"forte",IF(AB9=2,"modérée",IF(AB9=1,"faible")))),"")</f>
        <v>faible</v>
      </c>
      <c r="I9" s="227" t="s">
        <v>23</v>
      </c>
      <c r="J9" s="227" t="s">
        <v>646</v>
      </c>
      <c r="K9" s="84" t="s">
        <v>30</v>
      </c>
      <c r="L9" s="84" t="s">
        <v>32</v>
      </c>
      <c r="M9" s="84" t="s">
        <v>215</v>
      </c>
      <c r="N9" s="84"/>
      <c r="O9" s="84" t="s">
        <v>185</v>
      </c>
      <c r="P9" s="84" t="s">
        <v>198</v>
      </c>
      <c r="Q9" s="84" t="s">
        <v>187</v>
      </c>
      <c r="R9" s="128" t="n">
        <v>3</v>
      </c>
      <c r="S9" s="128" t="n">
        <v>3</v>
      </c>
      <c r="T9" s="128" t="n">
        <v>4</v>
      </c>
      <c r="U9" s="128" t="n">
        <v>4</v>
      </c>
      <c r="V9" s="129" t="n">
        <f aca="false">AVERAGE(T9:U9)</f>
        <v>4</v>
      </c>
      <c r="W9" s="128" t="n">
        <v>0</v>
      </c>
      <c r="X9" s="128" t="n">
        <v>3</v>
      </c>
      <c r="Y9" s="128" t="n">
        <v>4</v>
      </c>
      <c r="Z9" s="128" t="n">
        <f aca="false">AVERAGE(X9:Y9)</f>
        <v>3.5</v>
      </c>
      <c r="AA9" s="128" t="n">
        <v>4</v>
      </c>
      <c r="AB9" s="128" t="n">
        <v>1</v>
      </c>
      <c r="AC9" s="128" t="n">
        <v>3</v>
      </c>
      <c r="AD9" s="128" t="n">
        <v>2</v>
      </c>
      <c r="AE9" s="128" t="n">
        <v>3</v>
      </c>
      <c r="AF9" s="128" t="n">
        <v>1</v>
      </c>
      <c r="AG9" s="128" t="n">
        <f aca="false">AF9</f>
        <v>1</v>
      </c>
      <c r="AH9" s="175"/>
      <c r="AI9" s="84" t="s">
        <v>189</v>
      </c>
      <c r="AJ9" s="210" t="s">
        <v>757</v>
      </c>
      <c r="AK9" s="177" t="n">
        <f aca="false">AVERAGE(R9:S9)</f>
        <v>3</v>
      </c>
      <c r="AL9" s="180" t="n">
        <f aca="false">AVERAGE(V9,W9,Z9,AA9,AB9)</f>
        <v>2.5</v>
      </c>
      <c r="AM9" s="180" t="n">
        <f aca="false">IF(SUM(AC9:AG9)&lt;&gt;0,AVERAGE(AC9:AG9),0)</f>
        <v>2</v>
      </c>
      <c r="AN9" s="116" t="n">
        <f aca="false">SUM(AL9:AM9)</f>
        <v>4.5</v>
      </c>
      <c r="AO9" s="146" t="s">
        <v>225</v>
      </c>
      <c r="AP9" s="92"/>
      <c r="AQ9" s="146" t="s">
        <v>225</v>
      </c>
      <c r="AR9" s="92" t="s">
        <v>225</v>
      </c>
    </row>
    <row r="10" customFormat="false" ht="41" hidden="false" customHeight="false" outlineLevel="0" collapsed="false">
      <c r="A10" s="84" t="n">
        <v>77600</v>
      </c>
      <c r="B10" s="84" t="s">
        <v>193</v>
      </c>
      <c r="C10" s="84" t="s">
        <v>193</v>
      </c>
      <c r="D10" s="173" t="s">
        <v>758</v>
      </c>
      <c r="E10" s="149" t="s">
        <v>759</v>
      </c>
      <c r="F10" s="226"/>
      <c r="G10" s="226"/>
      <c r="H10" s="88" t="str">
        <f aca="false">IF(AB10&lt;&gt;"",IF(AB10=4,"très forte",IF(AB10=3,"forte",IF(AB10=2,"modérée",IF(AB10=1,"faible")))),"")</f>
        <v>modérée</v>
      </c>
      <c r="I10" s="227" t="s">
        <v>23</v>
      </c>
      <c r="J10" s="227" t="s">
        <v>646</v>
      </c>
      <c r="K10" s="84" t="s">
        <v>31</v>
      </c>
      <c r="L10" s="84" t="s">
        <v>32</v>
      </c>
      <c r="M10" s="84" t="s">
        <v>215</v>
      </c>
      <c r="N10" s="84"/>
      <c r="O10" s="92"/>
      <c r="P10" s="92" t="s">
        <v>198</v>
      </c>
      <c r="Q10" s="92" t="s">
        <v>230</v>
      </c>
      <c r="R10" s="128" t="n">
        <v>3</v>
      </c>
      <c r="S10" s="128" t="n">
        <v>2</v>
      </c>
      <c r="T10" s="128" t="n">
        <v>4</v>
      </c>
      <c r="U10" s="128" t="n">
        <v>4</v>
      </c>
      <c r="V10" s="129" t="n">
        <f aca="false">AVERAGE(T10:U10)</f>
        <v>4</v>
      </c>
      <c r="W10" s="128" t="n">
        <v>2</v>
      </c>
      <c r="X10" s="128" t="n">
        <v>3</v>
      </c>
      <c r="Y10" s="128" t="n">
        <v>4</v>
      </c>
      <c r="Z10" s="128" t="n">
        <f aca="false">AVERAGE(X10:Y10)</f>
        <v>3.5</v>
      </c>
      <c r="AA10" s="128" t="n">
        <v>0</v>
      </c>
      <c r="AB10" s="128" t="n">
        <v>2</v>
      </c>
      <c r="AC10" s="128" t="n">
        <v>2</v>
      </c>
      <c r="AD10" s="128" t="n">
        <v>2</v>
      </c>
      <c r="AE10" s="128" t="n">
        <v>3</v>
      </c>
      <c r="AF10" s="128" t="n">
        <v>2</v>
      </c>
      <c r="AG10" s="128" t="n">
        <v>2</v>
      </c>
      <c r="AH10" s="228" t="s">
        <v>760</v>
      </c>
      <c r="AI10" s="84" t="s">
        <v>189</v>
      </c>
      <c r="AJ10" s="210" t="s">
        <v>761</v>
      </c>
      <c r="AK10" s="180" t="n">
        <f aca="false">AVERAGE(R10:S10)</f>
        <v>2.5</v>
      </c>
      <c r="AL10" s="180" t="n">
        <f aca="false">AVERAGE(V10,W10,Z10,AA10,AB10)</f>
        <v>2.3</v>
      </c>
      <c r="AM10" s="180" t="n">
        <f aca="false">IF(SUM(AC10:AG10)&lt;&gt;0,AVERAGE(AC10:AG10),0)</f>
        <v>2.2</v>
      </c>
      <c r="AN10" s="116" t="n">
        <f aca="false">SUM(AL10:AM10)</f>
        <v>4.5</v>
      </c>
      <c r="AO10" s="146" t="s">
        <v>225</v>
      </c>
      <c r="AP10" s="97"/>
      <c r="AQ10" s="146" t="s">
        <v>225</v>
      </c>
      <c r="AR10" s="51" t="s">
        <v>225</v>
      </c>
    </row>
    <row r="11" customFormat="false" ht="15.8" hidden="false" customHeight="false" outlineLevel="0" collapsed="false">
      <c r="A11" s="84" t="n">
        <v>78141</v>
      </c>
      <c r="B11" s="84" t="s">
        <v>193</v>
      </c>
      <c r="C11" s="84" t="s">
        <v>193</v>
      </c>
      <c r="D11" s="235" t="s">
        <v>762</v>
      </c>
      <c r="E11" s="236" t="s">
        <v>763</v>
      </c>
      <c r="F11" s="237"/>
      <c r="G11" s="237"/>
      <c r="H11" s="88" t="str">
        <f aca="false">IF(AB11&lt;&gt;"",IF(AB11=4,"très forte",IF(AB11=3,"forte",IF(AB11=2,"modérée",IF(AB11=1,"faible")))),"")</f>
        <v>faible</v>
      </c>
      <c r="I11" s="227" t="s">
        <v>23</v>
      </c>
      <c r="J11" s="227" t="s">
        <v>646</v>
      </c>
      <c r="K11" s="84" t="s">
        <v>32</v>
      </c>
      <c r="L11" s="84" t="s">
        <v>32</v>
      </c>
      <c r="M11" s="84" t="s">
        <v>215</v>
      </c>
      <c r="N11" s="84"/>
      <c r="O11" s="92"/>
      <c r="P11" s="92" t="s">
        <v>685</v>
      </c>
      <c r="Q11" s="92"/>
      <c r="R11" s="128" t="n">
        <v>0</v>
      </c>
      <c r="S11" s="128" t="n">
        <v>0</v>
      </c>
      <c r="T11" s="128" t="n">
        <v>4</v>
      </c>
      <c r="U11" s="128" t="n">
        <v>4</v>
      </c>
      <c r="V11" s="129" t="n">
        <f aca="false">AVERAGE(T11:U11)</f>
        <v>4</v>
      </c>
      <c r="W11" s="128" t="n">
        <v>3</v>
      </c>
      <c r="X11" s="128" t="n">
        <v>3</v>
      </c>
      <c r="Y11" s="128" t="n">
        <v>4</v>
      </c>
      <c r="Z11" s="128" t="n">
        <f aca="false">AVERAGE(X11:Y11)</f>
        <v>3.5</v>
      </c>
      <c r="AA11" s="128" t="n">
        <v>0</v>
      </c>
      <c r="AB11" s="128" t="n">
        <v>1</v>
      </c>
      <c r="AC11" s="128" t="n">
        <v>1</v>
      </c>
      <c r="AD11" s="128" t="n">
        <v>2</v>
      </c>
      <c r="AE11" s="128" t="n">
        <v>3</v>
      </c>
      <c r="AF11" s="128" t="n">
        <v>2</v>
      </c>
      <c r="AG11" s="128" t="n">
        <f aca="false">AF11</f>
        <v>2</v>
      </c>
      <c r="AH11" s="228"/>
      <c r="AI11" s="84" t="s">
        <v>189</v>
      </c>
      <c r="AJ11" s="210" t="s">
        <v>764</v>
      </c>
      <c r="AK11" s="238" t="n">
        <f aca="false">AVERAGE(R11:S11)</f>
        <v>0</v>
      </c>
      <c r="AL11" s="180" t="n">
        <f aca="false">AVERAGE(V11,W11,Z11,AA11,AB11)</f>
        <v>2.3</v>
      </c>
      <c r="AM11" s="180" t="n">
        <f aca="false">IF(SUM(AC11:AG11)&lt;&gt;0,AVERAGE(AC11:AG11),0)</f>
        <v>2</v>
      </c>
      <c r="AN11" s="116" t="n">
        <f aca="false">SUM(AL11:AM11)</f>
        <v>4.3</v>
      </c>
      <c r="AO11" s="239" t="s">
        <v>225</v>
      </c>
      <c r="AP11" s="148" t="s">
        <v>226</v>
      </c>
      <c r="AQ11" s="239" t="s">
        <v>225</v>
      </c>
      <c r="AR11" s="92" t="s">
        <v>226</v>
      </c>
    </row>
    <row r="12" customFormat="false" ht="15.8" hidden="false" customHeight="false" outlineLevel="0" collapsed="false">
      <c r="A12" s="84" t="n">
        <v>77871</v>
      </c>
      <c r="B12" s="84" t="s">
        <v>193</v>
      </c>
      <c r="C12" s="84" t="s">
        <v>193</v>
      </c>
      <c r="D12" s="173" t="s">
        <v>765</v>
      </c>
      <c r="E12" s="149" t="s">
        <v>766</v>
      </c>
      <c r="F12" s="226"/>
      <c r="G12" s="226"/>
      <c r="H12" s="88" t="str">
        <f aca="false">IF(AB12&lt;&gt;"",IF(AB12=4,"très forte",IF(AB12=3,"forte",IF(AB12=2,"modérée",IF(AB12=1,"faible")))),"")</f>
        <v>forte</v>
      </c>
      <c r="I12" s="227"/>
      <c r="J12" s="227" t="s">
        <v>646</v>
      </c>
      <c r="K12" s="84" t="s">
        <v>30</v>
      </c>
      <c r="L12" s="84" t="s">
        <v>32</v>
      </c>
      <c r="M12" s="84" t="s">
        <v>215</v>
      </c>
      <c r="N12" s="84"/>
      <c r="O12" s="92"/>
      <c r="P12" s="92" t="s">
        <v>660</v>
      </c>
      <c r="Q12" s="92"/>
      <c r="R12" s="128" t="n">
        <v>2</v>
      </c>
      <c r="S12" s="128" t="n">
        <v>0</v>
      </c>
      <c r="T12" s="128" t="n">
        <v>0</v>
      </c>
      <c r="U12" s="128" t="n">
        <v>4</v>
      </c>
      <c r="V12" s="129" t="n">
        <f aca="false">AVERAGE(T12:U12)</f>
        <v>2</v>
      </c>
      <c r="W12" s="128" t="n">
        <v>0</v>
      </c>
      <c r="X12" s="128" t="n">
        <v>3</v>
      </c>
      <c r="Y12" s="128" t="n">
        <v>4</v>
      </c>
      <c r="Z12" s="128" t="n">
        <f aca="false">AVERAGE(X12:Y12)</f>
        <v>3.5</v>
      </c>
      <c r="AA12" s="128" t="n">
        <v>0</v>
      </c>
      <c r="AB12" s="128" t="n">
        <v>3</v>
      </c>
      <c r="AC12" s="128" t="n">
        <v>3</v>
      </c>
      <c r="AD12" s="128" t="n">
        <v>2</v>
      </c>
      <c r="AE12" s="128" t="n">
        <v>2</v>
      </c>
      <c r="AF12" s="128" t="n">
        <v>2</v>
      </c>
      <c r="AG12" s="128" t="n">
        <f aca="false">AF12</f>
        <v>2</v>
      </c>
      <c r="AH12" s="228"/>
      <c r="AI12" s="84" t="s">
        <v>189</v>
      </c>
      <c r="AJ12" s="210" t="s">
        <v>767</v>
      </c>
      <c r="AK12" s="183" t="n">
        <f aca="false">AVERAGE(R12:S12)</f>
        <v>1</v>
      </c>
      <c r="AL12" s="183" t="n">
        <f aca="false">AVERAGE(V12,W12,Z12,AA12,AB12)</f>
        <v>1.7</v>
      </c>
      <c r="AM12" s="180" t="n">
        <f aca="false">IF(SUM(AC12:AG12)&lt;&gt;0,AVERAGE(AC12:AG12),0)</f>
        <v>2.2</v>
      </c>
      <c r="AN12" s="106" t="n">
        <f aca="false">SUM(AL12:AM12)</f>
        <v>3.9</v>
      </c>
      <c r="AO12" s="113" t="s">
        <v>226</v>
      </c>
      <c r="AP12" s="84"/>
      <c r="AQ12" s="113" t="s">
        <v>226</v>
      </c>
      <c r="AR12" s="92" t="s">
        <v>226</v>
      </c>
    </row>
    <row r="13" customFormat="false" ht="15.8" hidden="false" customHeight="false" outlineLevel="0" collapsed="false">
      <c r="A13" s="84" t="n">
        <v>77559</v>
      </c>
      <c r="B13" s="84" t="s">
        <v>193</v>
      </c>
      <c r="C13" s="84" t="s">
        <v>179</v>
      </c>
      <c r="D13" s="173" t="s">
        <v>768</v>
      </c>
      <c r="E13" s="149" t="s">
        <v>769</v>
      </c>
      <c r="F13" s="226"/>
      <c r="G13" s="226"/>
      <c r="H13" s="88" t="str">
        <f aca="false">IF(AB13&lt;&gt;"",IF(AB13=4,"très forte",IF(AB13=3,"forte",IF(AB13=2,"modérée",IF(AB13=1,"faible")))),"")</f>
        <v>modérée</v>
      </c>
      <c r="I13" s="227" t="s">
        <v>23</v>
      </c>
      <c r="J13" s="227"/>
      <c r="K13" s="84" t="s">
        <v>30</v>
      </c>
      <c r="L13" s="84" t="s">
        <v>215</v>
      </c>
      <c r="M13" s="84"/>
      <c r="N13" s="84"/>
      <c r="O13" s="92"/>
      <c r="P13" s="92" t="s">
        <v>660</v>
      </c>
      <c r="Q13" s="92"/>
      <c r="R13" s="128" t="n">
        <v>2</v>
      </c>
      <c r="S13" s="128" t="n">
        <v>0</v>
      </c>
      <c r="T13" s="128" t="n">
        <v>4</v>
      </c>
      <c r="U13" s="128"/>
      <c r="V13" s="129" t="n">
        <f aca="false">AVERAGE(T13:U13)</f>
        <v>4</v>
      </c>
      <c r="W13" s="128" t="n">
        <v>0</v>
      </c>
      <c r="X13" s="128" t="n">
        <v>4</v>
      </c>
      <c r="Y13" s="128"/>
      <c r="Z13" s="128" t="n">
        <f aca="false">AVERAGE(X13:Y13)</f>
        <v>4</v>
      </c>
      <c r="AA13" s="128" t="n">
        <v>0</v>
      </c>
      <c r="AB13" s="128" t="n">
        <v>2</v>
      </c>
      <c r="AC13" s="128" t="n">
        <v>3</v>
      </c>
      <c r="AD13" s="128" t="n">
        <v>0</v>
      </c>
      <c r="AE13" s="128" t="n">
        <v>4</v>
      </c>
      <c r="AF13" s="128" t="n">
        <v>1</v>
      </c>
      <c r="AG13" s="128" t="n">
        <v>1</v>
      </c>
      <c r="AH13" s="228"/>
      <c r="AI13" s="84" t="s">
        <v>189</v>
      </c>
      <c r="AJ13" s="210" t="s">
        <v>770</v>
      </c>
      <c r="AK13" s="183" t="n">
        <f aca="false">AVERAGE(R13:S13)</f>
        <v>1</v>
      </c>
      <c r="AL13" s="176" t="n">
        <f aca="false">AVERAGE(V13,W13,Z13,AA13,AB13)</f>
        <v>2</v>
      </c>
      <c r="AM13" s="183" t="n">
        <f aca="false">IF(SUM(AC13:AG13)&lt;&gt;0,AVERAGE(AC13:AG13),0)</f>
        <v>1.8</v>
      </c>
      <c r="AN13" s="106" t="n">
        <f aca="false">SUM(AL13:AM13)</f>
        <v>3.8</v>
      </c>
      <c r="AO13" s="113" t="s">
        <v>226</v>
      </c>
      <c r="AP13" s="92"/>
      <c r="AQ13" s="113" t="s">
        <v>226</v>
      </c>
      <c r="AR13" s="92" t="s">
        <v>225</v>
      </c>
    </row>
    <row r="14" customFormat="false" ht="41" hidden="false" customHeight="false" outlineLevel="0" collapsed="false">
      <c r="A14" s="84" t="n">
        <v>79278</v>
      </c>
      <c r="B14" s="84" t="s">
        <v>193</v>
      </c>
      <c r="C14" s="84" t="s">
        <v>193</v>
      </c>
      <c r="D14" s="173" t="s">
        <v>771</v>
      </c>
      <c r="E14" s="149" t="s">
        <v>772</v>
      </c>
      <c r="F14" s="226"/>
      <c r="G14" s="226"/>
      <c r="H14" s="88" t="str">
        <f aca="false">IF(AB14&lt;&gt;"",IF(AB14=4,"très forte",IF(AB14=3,"forte",IF(AB14=2,"modérée",IF(AB14=1,"faible")))),"")</f>
        <v>modérée</v>
      </c>
      <c r="I14" s="227" t="s">
        <v>23</v>
      </c>
      <c r="J14" s="227" t="s">
        <v>695</v>
      </c>
      <c r="K14" s="84" t="s">
        <v>30</v>
      </c>
      <c r="L14" s="84" t="s">
        <v>32</v>
      </c>
      <c r="M14" s="84" t="s">
        <v>31</v>
      </c>
      <c r="N14" s="84"/>
      <c r="O14" s="92"/>
      <c r="P14" s="92" t="s">
        <v>660</v>
      </c>
      <c r="Q14" s="92"/>
      <c r="R14" s="128" t="n">
        <v>2</v>
      </c>
      <c r="S14" s="128" t="n">
        <v>0</v>
      </c>
      <c r="T14" s="128" t="n">
        <v>4</v>
      </c>
      <c r="U14" s="128" t="n">
        <v>2</v>
      </c>
      <c r="V14" s="129" t="n">
        <f aca="false">AVERAGE(T14:U14)</f>
        <v>3</v>
      </c>
      <c r="W14" s="128" t="n">
        <v>0</v>
      </c>
      <c r="X14" s="128" t="n">
        <v>3</v>
      </c>
      <c r="Y14" s="128" t="n">
        <v>2</v>
      </c>
      <c r="Z14" s="128" t="n">
        <f aca="false">AVERAGE(X14:Y14)</f>
        <v>2.5</v>
      </c>
      <c r="AA14" s="128" t="n">
        <v>0</v>
      </c>
      <c r="AB14" s="128" t="n">
        <v>2</v>
      </c>
      <c r="AC14" s="128" t="n">
        <v>2</v>
      </c>
      <c r="AD14" s="128" t="n">
        <v>2</v>
      </c>
      <c r="AE14" s="128" t="n">
        <v>3</v>
      </c>
      <c r="AF14" s="128" t="n">
        <v>2</v>
      </c>
      <c r="AG14" s="128" t="n">
        <v>2</v>
      </c>
      <c r="AH14" s="228" t="s">
        <v>760</v>
      </c>
      <c r="AI14" s="84" t="s">
        <v>189</v>
      </c>
      <c r="AJ14" s="210" t="s">
        <v>773</v>
      </c>
      <c r="AK14" s="183" t="n">
        <f aca="false">AVERAGE(R14:S14)</f>
        <v>1</v>
      </c>
      <c r="AL14" s="183" t="n">
        <f aca="false">AVERAGE(V14,W14,Z14,AA14,AB14)</f>
        <v>1.5</v>
      </c>
      <c r="AM14" s="180" t="n">
        <f aca="false">IF(SUM(AC14:AG14)&lt;&gt;0,AVERAGE(AC14:AG14),0)</f>
        <v>2.2</v>
      </c>
      <c r="AN14" s="106" t="n">
        <f aca="false">SUM(AL14:AM14)</f>
        <v>3.7</v>
      </c>
      <c r="AO14" s="113" t="s">
        <v>226</v>
      </c>
      <c r="AP14" s="84"/>
      <c r="AQ14" s="113" t="s">
        <v>226</v>
      </c>
      <c r="AR14" s="51" t="s">
        <v>225</v>
      </c>
    </row>
    <row r="15" customFormat="false" ht="15.8" hidden="false" customHeight="false" outlineLevel="0" collapsed="false">
      <c r="A15" s="84" t="n">
        <v>77836</v>
      </c>
      <c r="B15" s="84" t="s">
        <v>193</v>
      </c>
      <c r="C15" s="84" t="s">
        <v>179</v>
      </c>
      <c r="D15" s="173" t="s">
        <v>774</v>
      </c>
      <c r="E15" s="149" t="s">
        <v>775</v>
      </c>
      <c r="F15" s="226"/>
      <c r="G15" s="226"/>
      <c r="H15" s="88" t="str">
        <f aca="false">IF(AB15&lt;&gt;"",IF(AB15=4,"très forte",IF(AB15=3,"forte",IF(AB15=2,"modérée",IF(AB15=1,"faible")))),"")</f>
        <v>très forte</v>
      </c>
      <c r="I15" s="227" t="s">
        <v>21</v>
      </c>
      <c r="J15" s="227"/>
      <c r="K15" s="84" t="s">
        <v>30</v>
      </c>
      <c r="L15" s="84" t="s">
        <v>31</v>
      </c>
      <c r="M15" s="84"/>
      <c r="N15" s="84"/>
      <c r="O15" s="92"/>
      <c r="P15" s="92" t="s">
        <v>660</v>
      </c>
      <c r="Q15" s="92"/>
      <c r="R15" s="128" t="n">
        <v>2</v>
      </c>
      <c r="S15" s="128" t="n">
        <v>0</v>
      </c>
      <c r="T15" s="128" t="n">
        <v>1</v>
      </c>
      <c r="U15" s="128"/>
      <c r="V15" s="129" t="n">
        <f aca="false">AVERAGE(T15:U15)</f>
        <v>1</v>
      </c>
      <c r="W15" s="128" t="n">
        <v>0</v>
      </c>
      <c r="X15" s="128" t="n">
        <v>2</v>
      </c>
      <c r="Y15" s="128"/>
      <c r="Z15" s="128" t="n">
        <f aca="false">AVERAGE(X15:Y15)</f>
        <v>2</v>
      </c>
      <c r="AA15" s="128" t="n">
        <v>0</v>
      </c>
      <c r="AB15" s="128" t="n">
        <v>4</v>
      </c>
      <c r="AC15" s="128" t="n">
        <v>3</v>
      </c>
      <c r="AD15" s="128" t="n">
        <v>0</v>
      </c>
      <c r="AE15" s="128" t="n">
        <v>2</v>
      </c>
      <c r="AF15" s="128" t="n">
        <v>1</v>
      </c>
      <c r="AG15" s="128" t="n">
        <f aca="false">AF15</f>
        <v>1</v>
      </c>
      <c r="AH15" s="228"/>
      <c r="AI15" s="84" t="s">
        <v>189</v>
      </c>
      <c r="AJ15" s="210" t="s">
        <v>776</v>
      </c>
      <c r="AK15" s="183" t="n">
        <f aca="false">AVERAGE(R15:S15)</f>
        <v>1</v>
      </c>
      <c r="AL15" s="183" t="n">
        <f aca="false">AVERAGE(V15,W15,Z15,AA15,AB15)</f>
        <v>1.4</v>
      </c>
      <c r="AM15" s="183" t="n">
        <f aca="false">IF(SUM(AC15:AG15)&lt;&gt;0,AVERAGE(AC15:AG15),0)</f>
        <v>1.4</v>
      </c>
      <c r="AN15" s="106" t="n">
        <f aca="false">SUM(AL15:AM15)</f>
        <v>2.8</v>
      </c>
      <c r="AO15" s="113" t="s">
        <v>226</v>
      </c>
      <c r="AP15" s="92"/>
      <c r="AQ15" s="113" t="s">
        <v>226</v>
      </c>
      <c r="AR15" s="92" t="s">
        <v>226</v>
      </c>
    </row>
    <row r="16" customFormat="false" ht="15.8" hidden="false" customHeight="false" outlineLevel="0" collapsed="false">
      <c r="A16" s="84" t="n">
        <v>78039</v>
      </c>
      <c r="B16" s="84" t="s">
        <v>193</v>
      </c>
      <c r="C16" s="84" t="s">
        <v>637</v>
      </c>
      <c r="D16" s="173" t="s">
        <v>777</v>
      </c>
      <c r="E16" s="149" t="s">
        <v>778</v>
      </c>
      <c r="F16" s="226"/>
      <c r="G16" s="226"/>
      <c r="H16" s="88" t="s">
        <v>43</v>
      </c>
      <c r="I16" s="227"/>
      <c r="J16" s="227" t="s">
        <v>646</v>
      </c>
      <c r="K16" s="84" t="s">
        <v>30</v>
      </c>
      <c r="L16" s="84" t="s">
        <v>31</v>
      </c>
      <c r="M16" s="84"/>
      <c r="N16" s="84"/>
      <c r="O16" s="92"/>
      <c r="P16" s="92" t="s">
        <v>660</v>
      </c>
      <c r="Q16" s="92"/>
      <c r="R16" s="128" t="n">
        <v>2</v>
      </c>
      <c r="S16" s="128" t="n">
        <v>0</v>
      </c>
      <c r="T16" s="128" t="n">
        <v>0</v>
      </c>
      <c r="U16" s="128"/>
      <c r="V16" s="129" t="n">
        <f aca="false">AVERAGE(T16:U16)</f>
        <v>0</v>
      </c>
      <c r="W16" s="128" t="n">
        <v>0</v>
      </c>
      <c r="X16" s="128" t="n">
        <v>2</v>
      </c>
      <c r="Y16" s="128"/>
      <c r="Z16" s="128" t="n">
        <f aca="false">AVERAGE(X16:Y16)</f>
        <v>2</v>
      </c>
      <c r="AA16" s="128" t="n">
        <v>0</v>
      </c>
      <c r="AB16" s="128" t="n">
        <v>3</v>
      </c>
      <c r="AC16" s="128" t="n">
        <v>3</v>
      </c>
      <c r="AD16" s="128" t="n">
        <v>0</v>
      </c>
      <c r="AE16" s="128" t="n">
        <v>1</v>
      </c>
      <c r="AF16" s="128" t="n">
        <v>2</v>
      </c>
      <c r="AG16" s="128" t="n">
        <f aca="false">AF16</f>
        <v>2</v>
      </c>
      <c r="AH16" s="228"/>
      <c r="AI16" s="84" t="s">
        <v>189</v>
      </c>
      <c r="AJ16" s="210" t="s">
        <v>779</v>
      </c>
      <c r="AK16" s="183" t="n">
        <f aca="false">AVERAGE(R16:S16)</f>
        <v>1</v>
      </c>
      <c r="AL16" s="183" t="n">
        <f aca="false">AVERAGE(V16,W16,Z16,AA16,AB16)</f>
        <v>1</v>
      </c>
      <c r="AM16" s="183" t="n">
        <f aca="false">IF(SUM(AC16:AG16)&lt;&gt;0,AVERAGE(AC16:AG16),0)</f>
        <v>1.6</v>
      </c>
      <c r="AN16" s="106" t="n">
        <f aca="false">SUM(AL16:AM16)</f>
        <v>2.6</v>
      </c>
      <c r="AO16" s="113" t="s">
        <v>226</v>
      </c>
      <c r="AP16" s="97"/>
      <c r="AQ16" s="113" t="s">
        <v>226</v>
      </c>
      <c r="AR16" s="92" t="s">
        <v>226</v>
      </c>
    </row>
    <row r="17" customFormat="false" ht="15.8" hidden="false" customHeight="false" outlineLevel="0" collapsed="false">
      <c r="A17" s="84" t="n">
        <v>819820</v>
      </c>
      <c r="B17" s="84" t="s">
        <v>193</v>
      </c>
      <c r="C17" s="84" t="s">
        <v>179</v>
      </c>
      <c r="D17" s="173" t="s">
        <v>780</v>
      </c>
      <c r="E17" s="149" t="s">
        <v>781</v>
      </c>
      <c r="F17" s="226"/>
      <c r="G17" s="226"/>
      <c r="H17" s="88" t="str">
        <f aca="false">IF(AB17&lt;&gt;"",IF(AB17=4,"très forte",IF(AB17=3,"forte",IF(AB17=2,"modérée",IF(AB17=1,"faible")))),"")</f>
        <v>forte</v>
      </c>
      <c r="I17" s="227"/>
      <c r="J17" s="227"/>
      <c r="K17" s="84" t="s">
        <v>30</v>
      </c>
      <c r="L17" s="84" t="s">
        <v>31</v>
      </c>
      <c r="M17" s="84"/>
      <c r="N17" s="84"/>
      <c r="O17" s="92"/>
      <c r="P17" s="92" t="s">
        <v>660</v>
      </c>
      <c r="Q17" s="92"/>
      <c r="R17" s="128" t="n">
        <v>2</v>
      </c>
      <c r="S17" s="128" t="n">
        <v>0</v>
      </c>
      <c r="T17" s="128" t="n">
        <v>0</v>
      </c>
      <c r="U17" s="128"/>
      <c r="V17" s="129" t="n">
        <f aca="false">AVERAGE(T17:U17)</f>
        <v>0</v>
      </c>
      <c r="W17" s="128" t="n">
        <v>0</v>
      </c>
      <c r="X17" s="128" t="n">
        <v>2</v>
      </c>
      <c r="Y17" s="128"/>
      <c r="Z17" s="128" t="n">
        <f aca="false">AVERAGE(X17:Y17)</f>
        <v>2</v>
      </c>
      <c r="AA17" s="128" t="n">
        <v>0</v>
      </c>
      <c r="AB17" s="128" t="n">
        <v>3</v>
      </c>
      <c r="AC17" s="128" t="n">
        <v>3</v>
      </c>
      <c r="AD17" s="128" t="n">
        <v>0</v>
      </c>
      <c r="AE17" s="128" t="n">
        <v>1</v>
      </c>
      <c r="AF17" s="128" t="n">
        <v>2</v>
      </c>
      <c r="AG17" s="128" t="n">
        <f aca="false">AF17</f>
        <v>2</v>
      </c>
      <c r="AH17" s="228"/>
      <c r="AI17" s="84" t="s">
        <v>189</v>
      </c>
      <c r="AJ17" s="210" t="s">
        <v>782</v>
      </c>
      <c r="AK17" s="183" t="n">
        <f aca="false">AVERAGE(R17:S17)</f>
        <v>1</v>
      </c>
      <c r="AL17" s="183" t="n">
        <f aca="false">AVERAGE(V17,W17,Z17,AA17,AB17)</f>
        <v>1</v>
      </c>
      <c r="AM17" s="183" t="n">
        <f aca="false">IF(SUM(AC17:AG17)&lt;&gt;0,AVERAGE(AC17:AG17),0)</f>
        <v>1.6</v>
      </c>
      <c r="AN17" s="106" t="n">
        <f aca="false">SUM(AL17:AM17)</f>
        <v>2.6</v>
      </c>
      <c r="AO17" s="113" t="s">
        <v>226</v>
      </c>
      <c r="AP17" s="97"/>
      <c r="AQ17" s="113" t="s">
        <v>226</v>
      </c>
      <c r="AR17" s="92" t="s">
        <v>226</v>
      </c>
    </row>
    <row r="18" customFormat="false" ht="15.8" hidden="false" customHeight="false" outlineLevel="0" collapsed="false">
      <c r="A18" s="84" t="n">
        <v>77955</v>
      </c>
      <c r="B18" s="84" t="s">
        <v>193</v>
      </c>
      <c r="C18" s="84" t="s">
        <v>193</v>
      </c>
      <c r="D18" s="173" t="s">
        <v>783</v>
      </c>
      <c r="E18" s="149" t="s">
        <v>784</v>
      </c>
      <c r="F18" s="226"/>
      <c r="G18" s="226"/>
      <c r="H18" s="88" t="str">
        <f aca="false">IF(AB18&lt;&gt;"",IF(AB18=4,"très forte",IF(AB18=3,"forte",IF(AB18=2,"modérée",IF(AB18=1,"faible")))),"")</f>
        <v>faible</v>
      </c>
      <c r="I18" s="227"/>
      <c r="J18" s="227" t="s">
        <v>695</v>
      </c>
      <c r="K18" s="84" t="s">
        <v>30</v>
      </c>
      <c r="L18" s="84" t="s">
        <v>31</v>
      </c>
      <c r="M18" s="84" t="s">
        <v>31</v>
      </c>
      <c r="N18" s="84"/>
      <c r="O18" s="92"/>
      <c r="P18" s="92" t="s">
        <v>198</v>
      </c>
      <c r="Q18" s="92" t="s">
        <v>230</v>
      </c>
      <c r="R18" s="128" t="n">
        <v>3</v>
      </c>
      <c r="S18" s="128" t="n">
        <v>2</v>
      </c>
      <c r="T18" s="128" t="n">
        <v>0</v>
      </c>
      <c r="U18" s="128" t="n">
        <v>2</v>
      </c>
      <c r="V18" s="129" t="n">
        <f aca="false">AVERAGE(T18:U18)</f>
        <v>1</v>
      </c>
      <c r="W18" s="128" t="n">
        <v>0</v>
      </c>
      <c r="X18" s="128" t="n">
        <v>2</v>
      </c>
      <c r="Y18" s="128" t="n">
        <v>2</v>
      </c>
      <c r="Z18" s="128" t="n">
        <f aca="false">AVERAGE(X18:Y18)</f>
        <v>2</v>
      </c>
      <c r="AA18" s="128" t="n">
        <v>0</v>
      </c>
      <c r="AB18" s="128" t="n">
        <v>1</v>
      </c>
      <c r="AC18" s="128" t="n">
        <v>2</v>
      </c>
      <c r="AD18" s="128" t="n">
        <v>2</v>
      </c>
      <c r="AE18" s="128" t="n">
        <v>3</v>
      </c>
      <c r="AF18" s="128" t="n">
        <v>1</v>
      </c>
      <c r="AG18" s="128" t="n">
        <f aca="false">AF18</f>
        <v>1</v>
      </c>
      <c r="AH18" s="228"/>
      <c r="AI18" s="84" t="s">
        <v>189</v>
      </c>
      <c r="AJ18" s="210" t="s">
        <v>785</v>
      </c>
      <c r="AK18" s="176" t="n">
        <f aca="false">AVERAGE(R18:S18)</f>
        <v>2.5</v>
      </c>
      <c r="AL18" s="191" t="n">
        <f aca="false">AVERAGE(V18,W18,Z18,AA18,AB18)</f>
        <v>0.8</v>
      </c>
      <c r="AM18" s="183" t="n">
        <f aca="false">IF(SUM(AC18:AG18)&lt;&gt;0,AVERAGE(AC18:AG18),0)</f>
        <v>1.8</v>
      </c>
      <c r="AN18" s="106" t="n">
        <f aca="false">SUM(AL18:AM18)</f>
        <v>2.6</v>
      </c>
      <c r="AO18" s="113" t="s">
        <v>226</v>
      </c>
      <c r="AP18" s="92"/>
      <c r="AQ18" s="113" t="s">
        <v>226</v>
      </c>
      <c r="AR18" s="92" t="s">
        <v>226</v>
      </c>
    </row>
    <row r="19" customFormat="false" ht="41" hidden="false" customHeight="false" outlineLevel="0" collapsed="false">
      <c r="A19" s="84" t="n">
        <v>444444</v>
      </c>
      <c r="B19" s="84" t="s">
        <v>193</v>
      </c>
      <c r="C19" s="84" t="s">
        <v>193</v>
      </c>
      <c r="D19" s="173" t="s">
        <v>786</v>
      </c>
      <c r="E19" s="149" t="s">
        <v>787</v>
      </c>
      <c r="F19" s="226"/>
      <c r="G19" s="226"/>
      <c r="H19" s="88" t="str">
        <f aca="false">IF(AB19&lt;&gt;"",IF(AB19=4,"très forte",IF(AB19=3,"forte",IF(AB19=2,"modérée",IF(AB19=1,"faible")))),"")</f>
        <v>très forte</v>
      </c>
      <c r="I19" s="227"/>
      <c r="J19" s="227" t="s">
        <v>695</v>
      </c>
      <c r="K19" s="84" t="s">
        <v>30</v>
      </c>
      <c r="L19" s="84" t="s">
        <v>30</v>
      </c>
      <c r="M19" s="84" t="s">
        <v>32</v>
      </c>
      <c r="N19" s="84"/>
      <c r="O19" s="92"/>
      <c r="P19" s="92" t="s">
        <v>198</v>
      </c>
      <c r="Q19" s="92"/>
      <c r="R19" s="128" t="n">
        <v>3</v>
      </c>
      <c r="S19" s="128" t="n">
        <v>0</v>
      </c>
      <c r="T19" s="128" t="n">
        <v>0</v>
      </c>
      <c r="U19" s="128" t="n">
        <v>2</v>
      </c>
      <c r="V19" s="129" t="n">
        <f aca="false">AVERAGE(T19:U19)</f>
        <v>1</v>
      </c>
      <c r="W19" s="128" t="n">
        <v>0</v>
      </c>
      <c r="X19" s="128" t="n">
        <v>0</v>
      </c>
      <c r="Y19" s="128" t="n">
        <v>3</v>
      </c>
      <c r="Z19" s="128" t="n">
        <f aca="false">AVERAGE(X19:Y19)</f>
        <v>1.5</v>
      </c>
      <c r="AA19" s="128" t="n">
        <v>0</v>
      </c>
      <c r="AB19" s="128" t="n">
        <v>4</v>
      </c>
      <c r="AC19" s="128" t="n">
        <v>3</v>
      </c>
      <c r="AD19" s="128" t="n">
        <v>0</v>
      </c>
      <c r="AE19" s="128" t="n">
        <v>1</v>
      </c>
      <c r="AF19" s="128" t="n">
        <v>1</v>
      </c>
      <c r="AG19" s="128" t="n">
        <f aca="false">AF19</f>
        <v>1</v>
      </c>
      <c r="AH19" s="228" t="s">
        <v>788</v>
      </c>
      <c r="AI19" s="84" t="s">
        <v>189</v>
      </c>
      <c r="AJ19" s="210" t="s">
        <v>789</v>
      </c>
      <c r="AK19" s="183" t="n">
        <f aca="false">AVERAGE(R19:S19)</f>
        <v>1.5</v>
      </c>
      <c r="AL19" s="183" t="n">
        <f aca="false">AVERAGE(V19,W19,Z19,AA19,AB19)</f>
        <v>1.3</v>
      </c>
      <c r="AM19" s="183" t="n">
        <f aca="false">IF(SUM(AC19:AG19)&lt;&gt;0,AVERAGE(AC19:AG19),0)</f>
        <v>1.2</v>
      </c>
      <c r="AN19" s="106" t="n">
        <f aca="false">SUM(AL19:AM19)</f>
        <v>2.5</v>
      </c>
      <c r="AO19" s="113" t="s">
        <v>226</v>
      </c>
      <c r="AP19" s="92"/>
      <c r="AQ19" s="113" t="s">
        <v>226</v>
      </c>
      <c r="AR19" s="92" t="s">
        <v>319</v>
      </c>
    </row>
    <row r="20" customFormat="false" ht="41" hidden="false" customHeight="false" outlineLevel="0" collapsed="false">
      <c r="A20" s="84" t="n">
        <v>78130</v>
      </c>
      <c r="B20" s="84" t="s">
        <v>193</v>
      </c>
      <c r="C20" s="84" t="s">
        <v>193</v>
      </c>
      <c r="D20" s="235" t="s">
        <v>790</v>
      </c>
      <c r="E20" s="236" t="s">
        <v>791</v>
      </c>
      <c r="F20" s="237"/>
      <c r="G20" s="237"/>
      <c r="H20" s="88" t="s">
        <v>42</v>
      </c>
      <c r="I20" s="227"/>
      <c r="J20" s="227"/>
      <c r="K20" s="84" t="s">
        <v>30</v>
      </c>
      <c r="L20" s="84" t="s">
        <v>30</v>
      </c>
      <c r="M20" s="84" t="s">
        <v>32</v>
      </c>
      <c r="N20" s="84"/>
      <c r="O20" s="92"/>
      <c r="P20" s="92" t="s">
        <v>685</v>
      </c>
      <c r="Q20" s="92"/>
      <c r="R20" s="128" t="n">
        <v>0</v>
      </c>
      <c r="S20" s="128" t="n">
        <v>0</v>
      </c>
      <c r="T20" s="128" t="n">
        <v>0</v>
      </c>
      <c r="U20" s="128" t="n">
        <v>0</v>
      </c>
      <c r="V20" s="129" t="n">
        <v>0</v>
      </c>
      <c r="W20" s="128" t="n">
        <v>0</v>
      </c>
      <c r="X20" s="128" t="n">
        <v>0</v>
      </c>
      <c r="Y20" s="128" t="n">
        <v>3</v>
      </c>
      <c r="Z20" s="128" t="n">
        <f aca="false">AVERAGE(X20:Y20)</f>
        <v>1.5</v>
      </c>
      <c r="AA20" s="128" t="n">
        <v>0</v>
      </c>
      <c r="AB20" s="128" t="n">
        <v>2</v>
      </c>
      <c r="AC20" s="128" t="n">
        <v>3</v>
      </c>
      <c r="AD20" s="128" t="n">
        <v>0</v>
      </c>
      <c r="AE20" s="128" t="n">
        <v>2</v>
      </c>
      <c r="AF20" s="128" t="n">
        <v>2</v>
      </c>
      <c r="AG20" s="128" t="n">
        <v>2</v>
      </c>
      <c r="AH20" s="228" t="s">
        <v>760</v>
      </c>
      <c r="AI20" s="84" t="s">
        <v>252</v>
      </c>
      <c r="AJ20" s="210" t="s">
        <v>792</v>
      </c>
      <c r="AK20" s="238" t="n">
        <f aca="false">AVERAGE(R20:S20)</f>
        <v>0</v>
      </c>
      <c r="AL20" s="191" t="n">
        <f aca="false">AVERAGE(V20,W20,Z20,AA20,AB20)</f>
        <v>0.7</v>
      </c>
      <c r="AM20" s="183" t="n">
        <f aca="false">IF(SUM(AC20:AG20)&lt;&gt;0,AVERAGE(AC20:AG20),0)</f>
        <v>1.8</v>
      </c>
      <c r="AN20" s="240" t="n">
        <f aca="false">SUM(AL20:AM20)</f>
        <v>2.5</v>
      </c>
      <c r="AO20" s="147" t="s">
        <v>226</v>
      </c>
      <c r="AP20" s="101"/>
      <c r="AQ20" s="147" t="s">
        <v>226</v>
      </c>
      <c r="AR20" s="84" t="s">
        <v>352</v>
      </c>
      <c r="AS20" s="230"/>
    </row>
    <row r="21" customFormat="false" ht="15.8" hidden="false" customHeight="false" outlineLevel="0" collapsed="false">
      <c r="A21" s="84" t="n">
        <v>77963</v>
      </c>
      <c r="B21" s="84" t="s">
        <v>193</v>
      </c>
      <c r="C21" s="84" t="s">
        <v>193</v>
      </c>
      <c r="D21" s="173" t="s">
        <v>793</v>
      </c>
      <c r="E21" s="149" t="s">
        <v>794</v>
      </c>
      <c r="F21" s="226"/>
      <c r="G21" s="226"/>
      <c r="H21" s="88" t="str">
        <f aca="false">IF(AB21&lt;&gt;"",IF(AB21=4,"très forte",IF(AB21=3,"forte",IF(AB21=2,"modérée",IF(AB21=1,"faible")))),"")</f>
        <v>modérée</v>
      </c>
      <c r="I21" s="227"/>
      <c r="J21" s="227" t="s">
        <v>695</v>
      </c>
      <c r="K21" s="84" t="s">
        <v>30</v>
      </c>
      <c r="L21" s="84" t="s">
        <v>30</v>
      </c>
      <c r="M21" s="84" t="s">
        <v>31</v>
      </c>
      <c r="N21" s="84"/>
      <c r="O21" s="92"/>
      <c r="P21" s="92" t="s">
        <v>660</v>
      </c>
      <c r="Q21" s="92"/>
      <c r="R21" s="128" t="n">
        <v>2</v>
      </c>
      <c r="S21" s="128" t="n">
        <v>0</v>
      </c>
      <c r="T21" s="128" t="n">
        <v>0</v>
      </c>
      <c r="U21" s="128" t="n">
        <v>2</v>
      </c>
      <c r="V21" s="129" t="n">
        <f aca="false">AVERAGE(T21:U21)</f>
        <v>1</v>
      </c>
      <c r="W21" s="128" t="n">
        <v>0</v>
      </c>
      <c r="X21" s="128" t="n">
        <v>0</v>
      </c>
      <c r="Y21" s="128" t="n">
        <v>2</v>
      </c>
      <c r="Z21" s="128" t="n">
        <f aca="false">AVERAGE(X21:Y21)</f>
        <v>1</v>
      </c>
      <c r="AA21" s="128" t="n">
        <v>0</v>
      </c>
      <c r="AB21" s="128" t="n">
        <v>2</v>
      </c>
      <c r="AC21" s="128" t="n">
        <v>3</v>
      </c>
      <c r="AD21" s="128" t="n">
        <v>0</v>
      </c>
      <c r="AE21" s="128" t="n">
        <v>2</v>
      </c>
      <c r="AF21" s="128" t="n">
        <v>1</v>
      </c>
      <c r="AG21" s="128" t="n">
        <f aca="false">AF21</f>
        <v>1</v>
      </c>
      <c r="AH21" s="228"/>
      <c r="AI21" s="84" t="s">
        <v>189</v>
      </c>
      <c r="AJ21" s="210" t="s">
        <v>795</v>
      </c>
      <c r="AK21" s="183" t="n">
        <f aca="false">AVERAGE(R21:S21)</f>
        <v>1</v>
      </c>
      <c r="AL21" s="191" t="n">
        <f aca="false">AVERAGE(V21,W21,Z21,AA21,AB21)</f>
        <v>0.8</v>
      </c>
      <c r="AM21" s="183" t="n">
        <f aca="false">IF(SUM(AC21:AG21)&lt;&gt;0,AVERAGE(AC21:AG21),0)</f>
        <v>1.4</v>
      </c>
      <c r="AN21" s="106" t="n">
        <f aca="false">SUM(AL21:AM21)</f>
        <v>2.2</v>
      </c>
      <c r="AO21" s="113" t="s">
        <v>226</v>
      </c>
      <c r="AP21" s="92"/>
      <c r="AQ21" s="113" t="s">
        <v>226</v>
      </c>
      <c r="AR21" s="92" t="s">
        <v>319</v>
      </c>
    </row>
    <row r="22" customFormat="false" ht="15.8" hidden="false" customHeight="false" outlineLevel="0" collapsed="false">
      <c r="A22" s="84" t="n">
        <v>78048</v>
      </c>
      <c r="B22" s="84" t="s">
        <v>193</v>
      </c>
      <c r="C22" s="84" t="s">
        <v>193</v>
      </c>
      <c r="D22" s="173" t="s">
        <v>796</v>
      </c>
      <c r="E22" s="149" t="s">
        <v>797</v>
      </c>
      <c r="F22" s="226"/>
      <c r="G22" s="226"/>
      <c r="H22" s="88" t="str">
        <f aca="false">IF(AB22&lt;&gt;"",IF(AB22=4,"très forte",IF(AB22=3,"forte",IF(AB22=2,"modérée",IF(AB22=1,"faible")))),"")</f>
        <v>faible</v>
      </c>
      <c r="I22" s="227"/>
      <c r="J22" s="227"/>
      <c r="K22" s="84" t="s">
        <v>31</v>
      </c>
      <c r="L22" s="84" t="s">
        <v>30</v>
      </c>
      <c r="M22" s="84" t="s">
        <v>30</v>
      </c>
      <c r="N22" s="84"/>
      <c r="O22" s="92"/>
      <c r="P22" s="92" t="s">
        <v>660</v>
      </c>
      <c r="Q22" s="92"/>
      <c r="R22" s="128" t="n">
        <v>2</v>
      </c>
      <c r="S22" s="128" t="n">
        <v>0</v>
      </c>
      <c r="T22" s="128" t="n">
        <v>0</v>
      </c>
      <c r="U22" s="128" t="n">
        <v>0</v>
      </c>
      <c r="V22" s="129" t="n">
        <f aca="false">AVERAGE(T22:U22)</f>
        <v>0</v>
      </c>
      <c r="W22" s="128" t="n">
        <v>2</v>
      </c>
      <c r="X22" s="128" t="n">
        <v>0</v>
      </c>
      <c r="Y22" s="128" t="n">
        <v>0</v>
      </c>
      <c r="Z22" s="128" t="n">
        <f aca="false">AVERAGE(X22:Y22)</f>
        <v>0</v>
      </c>
      <c r="AA22" s="128" t="n">
        <v>0</v>
      </c>
      <c r="AB22" s="128" t="n">
        <v>1</v>
      </c>
      <c r="AC22" s="128" t="n">
        <v>3</v>
      </c>
      <c r="AD22" s="128" t="n">
        <v>0</v>
      </c>
      <c r="AE22" s="128" t="n">
        <v>1</v>
      </c>
      <c r="AF22" s="128" t="n">
        <v>2</v>
      </c>
      <c r="AG22" s="128" t="n">
        <f aca="false">AF22</f>
        <v>2</v>
      </c>
      <c r="AH22" s="228"/>
      <c r="AI22" s="84" t="s">
        <v>189</v>
      </c>
      <c r="AJ22" s="210" t="s">
        <v>798</v>
      </c>
      <c r="AK22" s="183" t="n">
        <f aca="false">AVERAGE(R22:S22)</f>
        <v>1</v>
      </c>
      <c r="AL22" s="191" t="n">
        <f aca="false">AVERAGE(V22,W22,Z22,AA22,AB22)</f>
        <v>0.6</v>
      </c>
      <c r="AM22" s="183" t="n">
        <f aca="false">IF(SUM(AC22:AG22)&lt;&gt;0,AVERAGE(AC22:AG22),0)</f>
        <v>1.6</v>
      </c>
      <c r="AN22" s="106" t="n">
        <f aca="false">SUM(AL22:AM22)</f>
        <v>2.2</v>
      </c>
      <c r="AO22" s="113" t="s">
        <v>226</v>
      </c>
      <c r="AP22" s="92"/>
      <c r="AQ22" s="113" t="s">
        <v>226</v>
      </c>
      <c r="AR22" s="92" t="s">
        <v>319</v>
      </c>
    </row>
    <row r="23" customFormat="false" ht="15.8" hidden="false" customHeight="false" outlineLevel="0" collapsed="false">
      <c r="A23" s="84" t="n">
        <v>444446</v>
      </c>
      <c r="B23" s="84" t="s">
        <v>193</v>
      </c>
      <c r="C23" s="84" t="s">
        <v>193</v>
      </c>
      <c r="D23" s="173" t="s">
        <v>799</v>
      </c>
      <c r="E23" s="149" t="s">
        <v>800</v>
      </c>
      <c r="F23" s="226"/>
      <c r="G23" s="226"/>
      <c r="H23" s="88" t="str">
        <f aca="false">IF(AB23&lt;&gt;"",IF(AB23=4,"très forte",IF(AB23=3,"forte",IF(AB23=2,"modérée",IF(AB23=1,"faible")))),"")</f>
        <v>faible</v>
      </c>
      <c r="I23" s="227" t="s">
        <v>21</v>
      </c>
      <c r="J23" s="227"/>
      <c r="K23" s="84" t="s">
        <v>30</v>
      </c>
      <c r="L23" s="84" t="s">
        <v>30</v>
      </c>
      <c r="M23" s="84" t="s">
        <v>31</v>
      </c>
      <c r="N23" s="84"/>
      <c r="O23" s="92"/>
      <c r="P23" s="92" t="s">
        <v>198</v>
      </c>
      <c r="Q23" s="92" t="s">
        <v>230</v>
      </c>
      <c r="R23" s="128" t="n">
        <v>3</v>
      </c>
      <c r="S23" s="128" t="n">
        <v>2</v>
      </c>
      <c r="T23" s="128" t="n">
        <v>1</v>
      </c>
      <c r="U23" s="128" t="n">
        <v>0</v>
      </c>
      <c r="V23" s="129" t="n">
        <f aca="false">AVERAGE(T23:U23)</f>
        <v>0.5</v>
      </c>
      <c r="W23" s="128" t="n">
        <v>0</v>
      </c>
      <c r="X23" s="128" t="n">
        <v>0</v>
      </c>
      <c r="Y23" s="128" t="n">
        <v>2</v>
      </c>
      <c r="Z23" s="128" t="n">
        <f aca="false">AVERAGE(X23:Y23)</f>
        <v>1</v>
      </c>
      <c r="AA23" s="128" t="n">
        <v>0</v>
      </c>
      <c r="AB23" s="128" t="n">
        <v>1</v>
      </c>
      <c r="AC23" s="128" t="n">
        <v>2</v>
      </c>
      <c r="AD23" s="128" t="n">
        <v>2</v>
      </c>
      <c r="AE23" s="128" t="n">
        <v>2</v>
      </c>
      <c r="AF23" s="128" t="n">
        <v>1</v>
      </c>
      <c r="AG23" s="128" t="n">
        <f aca="false">AF23</f>
        <v>1</v>
      </c>
      <c r="AH23" s="228"/>
      <c r="AI23" s="84" t="s">
        <v>189</v>
      </c>
      <c r="AJ23" s="210" t="s">
        <v>801</v>
      </c>
      <c r="AK23" s="176" t="n">
        <f aca="false">AVERAGE(R23:S23)</f>
        <v>2.5</v>
      </c>
      <c r="AL23" s="191" t="n">
        <f aca="false">AVERAGE(V23,W23,Z23,AA23,AB23)</f>
        <v>0.5</v>
      </c>
      <c r="AM23" s="183" t="n">
        <f aca="false">IF(SUM(AC23:AG23)&lt;&gt;0,AVERAGE(AC23:AG23),0)</f>
        <v>1.6</v>
      </c>
      <c r="AN23" s="106" t="n">
        <f aca="false">SUM(AL23:AM23)</f>
        <v>2.1</v>
      </c>
      <c r="AO23" s="113" t="s">
        <v>226</v>
      </c>
      <c r="AP23" s="92"/>
      <c r="AQ23" s="113" t="s">
        <v>226</v>
      </c>
      <c r="AR23" s="92" t="s">
        <v>226</v>
      </c>
    </row>
    <row r="24" customFormat="false" ht="15.8" hidden="false" customHeight="false" outlineLevel="0" collapsed="false">
      <c r="A24" s="84" t="n">
        <v>77949</v>
      </c>
      <c r="B24" s="84" t="s">
        <v>193</v>
      </c>
      <c r="C24" s="84" t="s">
        <v>193</v>
      </c>
      <c r="D24" s="173" t="s">
        <v>802</v>
      </c>
      <c r="E24" s="149" t="s">
        <v>803</v>
      </c>
      <c r="F24" s="226"/>
      <c r="G24" s="226"/>
      <c r="H24" s="88" t="str">
        <f aca="false">IF(AB24&lt;&gt;"",IF(AB24=4,"très forte",IF(AB24=3,"forte",IF(AB24=2,"modérée",IF(AB24=1,"faible")))),"")</f>
        <v>faible</v>
      </c>
      <c r="I24" s="227"/>
      <c r="J24" s="227"/>
      <c r="K24" s="84" t="s">
        <v>30</v>
      </c>
      <c r="L24" s="84" t="s">
        <v>30</v>
      </c>
      <c r="M24" s="84" t="s">
        <v>30</v>
      </c>
      <c r="N24" s="84"/>
      <c r="O24" s="92"/>
      <c r="P24" s="92" t="s">
        <v>198</v>
      </c>
      <c r="Q24" s="92" t="s">
        <v>230</v>
      </c>
      <c r="R24" s="128" t="n">
        <v>3</v>
      </c>
      <c r="S24" s="128" t="n">
        <v>2</v>
      </c>
      <c r="T24" s="128" t="n">
        <v>0</v>
      </c>
      <c r="U24" s="128" t="n">
        <v>0</v>
      </c>
      <c r="V24" s="129" t="n">
        <f aca="false">AVERAGE(T24:U24)</f>
        <v>0</v>
      </c>
      <c r="W24" s="128" t="n">
        <v>0</v>
      </c>
      <c r="X24" s="128" t="n">
        <v>0</v>
      </c>
      <c r="Y24" s="128" t="n">
        <v>0</v>
      </c>
      <c r="Z24" s="128" t="n">
        <f aca="false">AVERAGE(X24:Y24)</f>
        <v>0</v>
      </c>
      <c r="AA24" s="128" t="n">
        <v>0</v>
      </c>
      <c r="AB24" s="128" t="n">
        <v>1</v>
      </c>
      <c r="AC24" s="128" t="n">
        <v>2</v>
      </c>
      <c r="AD24" s="128" t="n">
        <v>2</v>
      </c>
      <c r="AE24" s="128" t="n">
        <v>2</v>
      </c>
      <c r="AF24" s="128" t="n">
        <v>1</v>
      </c>
      <c r="AG24" s="128" t="n">
        <f aca="false">AF24</f>
        <v>1</v>
      </c>
      <c r="AH24" s="228"/>
      <c r="AI24" s="84" t="s">
        <v>189</v>
      </c>
      <c r="AJ24" s="210" t="s">
        <v>804</v>
      </c>
      <c r="AK24" s="176" t="n">
        <f aca="false">AVERAGE(R24:S24)</f>
        <v>2.5</v>
      </c>
      <c r="AL24" s="191" t="n">
        <f aca="false">AVERAGE(V24,W24,Z24,AA24,AB24)</f>
        <v>0.2</v>
      </c>
      <c r="AM24" s="183" t="n">
        <f aca="false">IF(SUM(AC24:AG24)&lt;&gt;0,AVERAGE(AC24:AG24),0)</f>
        <v>1.6</v>
      </c>
      <c r="AN24" s="194" t="n">
        <f aca="false">SUM(AL24:AM24)</f>
        <v>1.8</v>
      </c>
      <c r="AO24" s="192" t="s">
        <v>319</v>
      </c>
      <c r="AP24" s="92" t="s">
        <v>226</v>
      </c>
      <c r="AQ24" s="192" t="s">
        <v>319</v>
      </c>
      <c r="AR24" s="92" t="s">
        <v>319</v>
      </c>
    </row>
    <row r="25" s="179" customFormat="true" ht="15.8" hidden="false" customHeight="false" outlineLevel="0" collapsed="false">
      <c r="A25" s="84" t="n">
        <v>77570</v>
      </c>
      <c r="B25" s="84" t="s">
        <v>193</v>
      </c>
      <c r="C25" s="84" t="s">
        <v>193</v>
      </c>
      <c r="D25" s="173" t="s">
        <v>805</v>
      </c>
      <c r="E25" s="149" t="s">
        <v>806</v>
      </c>
      <c r="F25" s="226"/>
      <c r="G25" s="226"/>
      <c r="H25" s="88" t="str">
        <f aca="false">IF(AB25&lt;&gt;"",IF(AB25=4,"très forte",IF(AB25=3,"forte",IF(AB25=2,"modérée",IF(AB25=1,"faible")))),"")</f>
        <v>forte</v>
      </c>
      <c r="I25" s="227"/>
      <c r="J25" s="227" t="s">
        <v>695</v>
      </c>
      <c r="K25" s="84" t="s">
        <v>30</v>
      </c>
      <c r="L25" s="84" t="s">
        <v>30</v>
      </c>
      <c r="M25" s="84"/>
      <c r="N25" s="84"/>
      <c r="O25" s="92"/>
      <c r="P25" s="92" t="s">
        <v>660</v>
      </c>
      <c r="Q25" s="92"/>
      <c r="R25" s="128" t="n">
        <v>2</v>
      </c>
      <c r="S25" s="128" t="n">
        <v>0</v>
      </c>
      <c r="T25" s="128" t="n">
        <v>0</v>
      </c>
      <c r="U25" s="128" t="n">
        <v>2</v>
      </c>
      <c r="V25" s="129" t="n">
        <f aca="false">AVERAGE(T25:U25)</f>
        <v>1</v>
      </c>
      <c r="W25" s="128" t="n">
        <v>0</v>
      </c>
      <c r="X25" s="128" t="n">
        <v>0</v>
      </c>
      <c r="Y25" s="128"/>
      <c r="Z25" s="128" t="n">
        <f aca="false">AVERAGE(X25:Y25)</f>
        <v>0</v>
      </c>
      <c r="AA25" s="128" t="n">
        <v>0</v>
      </c>
      <c r="AB25" s="128" t="n">
        <v>3</v>
      </c>
      <c r="AC25" s="128" t="n">
        <v>3</v>
      </c>
      <c r="AD25" s="128" t="n">
        <v>0</v>
      </c>
      <c r="AE25" s="128" t="n">
        <v>2</v>
      </c>
      <c r="AF25" s="128" t="n">
        <v>0</v>
      </c>
      <c r="AG25" s="128" t="n">
        <f aca="false">AF25</f>
        <v>0</v>
      </c>
      <c r="AH25" s="228"/>
      <c r="AI25" s="84" t="s">
        <v>189</v>
      </c>
      <c r="AJ25" s="210" t="s">
        <v>807</v>
      </c>
      <c r="AK25" s="183" t="n">
        <f aca="false">AVERAGE(R25:S25)</f>
        <v>1</v>
      </c>
      <c r="AL25" s="191" t="n">
        <f aca="false">AVERAGE(V25,W25,Z25,AA25,AB25)</f>
        <v>0.8</v>
      </c>
      <c r="AM25" s="183" t="n">
        <f aca="false">IF(SUM(AC25:AG25)&lt;&gt;0,AVERAGE(AC25:AG25),0)</f>
        <v>1</v>
      </c>
      <c r="AN25" s="194" t="n">
        <f aca="false">SUM(AL25:AM25)</f>
        <v>1.8</v>
      </c>
      <c r="AO25" s="192" t="s">
        <v>319</v>
      </c>
      <c r="AP25" s="92"/>
      <c r="AQ25" s="192" t="s">
        <v>319</v>
      </c>
      <c r="AR25" s="84" t="s">
        <v>319</v>
      </c>
      <c r="ALZ25" s="10"/>
      <c r="AMA25" s="10"/>
      <c r="AMB25" s="10"/>
      <c r="AMC25" s="10"/>
      <c r="AMD25" s="10"/>
      <c r="AME25" s="10"/>
      <c r="AMF25" s="10"/>
      <c r="AMG25" s="10"/>
      <c r="AMH25" s="10"/>
      <c r="AMI25" s="10"/>
      <c r="AMJ25" s="10"/>
    </row>
    <row r="26" s="179" customFormat="true" ht="15.8" hidden="false" customHeight="false" outlineLevel="0" collapsed="false">
      <c r="A26" s="84" t="n">
        <v>77619</v>
      </c>
      <c r="B26" s="84" t="s">
        <v>193</v>
      </c>
      <c r="C26" s="84" t="s">
        <v>193</v>
      </c>
      <c r="D26" s="173" t="s">
        <v>808</v>
      </c>
      <c r="E26" s="149" t="s">
        <v>809</v>
      </c>
      <c r="F26" s="226"/>
      <c r="G26" s="226"/>
      <c r="H26" s="88" t="str">
        <f aca="false">IF(AB26&lt;&gt;"",IF(AB26=4,"très forte",IF(AB26=3,"forte",IF(AB26=2,"modérée",IF(AB26=1,"faible")))),"")</f>
        <v>faible</v>
      </c>
      <c r="I26" s="227"/>
      <c r="J26" s="227"/>
      <c r="K26" s="84" t="s">
        <v>30</v>
      </c>
      <c r="L26" s="84" t="s">
        <v>30</v>
      </c>
      <c r="M26" s="84" t="s">
        <v>31</v>
      </c>
      <c r="N26" s="84"/>
      <c r="O26" s="92"/>
      <c r="P26" s="92" t="s">
        <v>198</v>
      </c>
      <c r="Q26" s="92" t="s">
        <v>230</v>
      </c>
      <c r="R26" s="128" t="n">
        <v>3</v>
      </c>
      <c r="S26" s="128" t="n">
        <v>2</v>
      </c>
      <c r="T26" s="128" t="n">
        <v>0</v>
      </c>
      <c r="U26" s="128" t="n">
        <v>0</v>
      </c>
      <c r="V26" s="129" t="n">
        <f aca="false">AVERAGE(T26:U26)</f>
        <v>0</v>
      </c>
      <c r="W26" s="128" t="n">
        <v>0</v>
      </c>
      <c r="X26" s="128" t="n">
        <v>0</v>
      </c>
      <c r="Y26" s="128" t="n">
        <v>2</v>
      </c>
      <c r="Z26" s="128" t="n">
        <f aca="false">AVERAGE(X26:Y26)</f>
        <v>1</v>
      </c>
      <c r="AA26" s="128" t="n">
        <v>0</v>
      </c>
      <c r="AB26" s="128" t="n">
        <v>1</v>
      </c>
      <c r="AC26" s="128" t="n">
        <v>2</v>
      </c>
      <c r="AD26" s="128" t="n">
        <v>2</v>
      </c>
      <c r="AE26" s="128" t="n">
        <v>1</v>
      </c>
      <c r="AF26" s="128" t="n">
        <v>1</v>
      </c>
      <c r="AG26" s="128" t="n">
        <f aca="false">AF26</f>
        <v>1</v>
      </c>
      <c r="AH26" s="228"/>
      <c r="AI26" s="84" t="s">
        <v>189</v>
      </c>
      <c r="AJ26" s="210" t="s">
        <v>810</v>
      </c>
      <c r="AK26" s="176" t="n">
        <f aca="false">AVERAGE(R26:S26)</f>
        <v>2.5</v>
      </c>
      <c r="AL26" s="191" t="n">
        <f aca="false">AVERAGE(V26,W26,Z26,AA26,AB26)</f>
        <v>0.4</v>
      </c>
      <c r="AM26" s="183" t="n">
        <f aca="false">IF(SUM(AC26:AG26)&lt;&gt;0,AVERAGE(AC26:AG26),0)</f>
        <v>1.4</v>
      </c>
      <c r="AN26" s="194" t="n">
        <f aca="false">SUM(AL26:AM26)</f>
        <v>1.8</v>
      </c>
      <c r="AO26" s="192" t="s">
        <v>319</v>
      </c>
      <c r="AP26" s="84" t="s">
        <v>226</v>
      </c>
      <c r="AQ26" s="192" t="s">
        <v>319</v>
      </c>
      <c r="AR26" s="84" t="s">
        <v>319</v>
      </c>
      <c r="II26" s="241"/>
      <c r="IJ26" s="241"/>
      <c r="IK26" s="241"/>
      <c r="IL26" s="241"/>
      <c r="IM26" s="241"/>
      <c r="IN26" s="241"/>
      <c r="IO26" s="241"/>
      <c r="ALZ26" s="10"/>
      <c r="AMA26" s="10"/>
      <c r="AMB26" s="10"/>
      <c r="AMC26" s="10"/>
      <c r="AMD26" s="10"/>
      <c r="AME26" s="10"/>
      <c r="AMF26" s="10"/>
      <c r="AMG26" s="10"/>
      <c r="AMH26" s="10"/>
      <c r="AMI26" s="10"/>
      <c r="AMJ26" s="10"/>
    </row>
    <row r="27" s="230" customFormat="true" ht="15.8" hidden="false" customHeight="false" outlineLevel="0" collapsed="false">
      <c r="A27" s="84" t="n">
        <v>851674</v>
      </c>
      <c r="B27" s="84" t="s">
        <v>193</v>
      </c>
      <c r="C27" s="84" t="s">
        <v>193</v>
      </c>
      <c r="D27" s="173" t="s">
        <v>811</v>
      </c>
      <c r="E27" s="149" t="s">
        <v>812</v>
      </c>
      <c r="F27" s="226"/>
      <c r="G27" s="226"/>
      <c r="H27" s="88" t="str">
        <f aca="false">IF(AB27&lt;&gt;"",IF(AB27=4,"très forte",IF(AB27=3,"forte",IF(AB27=2,"modérée",IF(AB27=1,"faible")))),"")</f>
        <v>faible</v>
      </c>
      <c r="I27" s="227"/>
      <c r="J27" s="227"/>
      <c r="K27" s="84" t="s">
        <v>30</v>
      </c>
      <c r="L27" s="84" t="s">
        <v>30</v>
      </c>
      <c r="M27" s="84" t="s">
        <v>30</v>
      </c>
      <c r="N27" s="84"/>
      <c r="O27" s="92"/>
      <c r="P27" s="92" t="s">
        <v>198</v>
      </c>
      <c r="Q27" s="92" t="s">
        <v>230</v>
      </c>
      <c r="R27" s="128" t="n">
        <v>3</v>
      </c>
      <c r="S27" s="128" t="n">
        <v>2</v>
      </c>
      <c r="T27" s="128" t="n">
        <v>0</v>
      </c>
      <c r="U27" s="128" t="n">
        <v>0</v>
      </c>
      <c r="V27" s="129" t="n">
        <f aca="false">AVERAGE(T27:U27)</f>
        <v>0</v>
      </c>
      <c r="W27" s="128" t="n">
        <v>0</v>
      </c>
      <c r="X27" s="128" t="n">
        <v>0</v>
      </c>
      <c r="Y27" s="128" t="n">
        <v>0</v>
      </c>
      <c r="Z27" s="128" t="n">
        <f aca="false">AVERAGE(X27:Y27)</f>
        <v>0</v>
      </c>
      <c r="AA27" s="128" t="n">
        <v>0</v>
      </c>
      <c r="AB27" s="128" t="n">
        <v>1</v>
      </c>
      <c r="AC27" s="128" t="n">
        <v>2</v>
      </c>
      <c r="AD27" s="128" t="n">
        <v>2</v>
      </c>
      <c r="AE27" s="128" t="n">
        <v>1</v>
      </c>
      <c r="AF27" s="128" t="n">
        <v>1</v>
      </c>
      <c r="AG27" s="128" t="n">
        <f aca="false">AF27</f>
        <v>1</v>
      </c>
      <c r="AH27" s="228"/>
      <c r="AI27" s="84" t="s">
        <v>189</v>
      </c>
      <c r="AJ27" s="210" t="s">
        <v>813</v>
      </c>
      <c r="AK27" s="176" t="n">
        <f aca="false">AVERAGE(R27:S27)</f>
        <v>2.5</v>
      </c>
      <c r="AL27" s="191" t="n">
        <f aca="false">AVERAGE(V27,W27,Z27,AA27,AB27)</f>
        <v>0.2</v>
      </c>
      <c r="AM27" s="183" t="n">
        <f aca="false">IF(SUM(AC27:AG27)&lt;&gt;0,AVERAGE(AC27:AG27),0)</f>
        <v>1.4</v>
      </c>
      <c r="AN27" s="194" t="n">
        <f aca="false">SUM(AL27:AM27)</f>
        <v>1.6</v>
      </c>
      <c r="AO27" s="192" t="s">
        <v>319</v>
      </c>
      <c r="AP27" s="84"/>
      <c r="AQ27" s="192" t="s">
        <v>319</v>
      </c>
      <c r="AR27" s="84" t="s">
        <v>319</v>
      </c>
      <c r="AS27" s="179"/>
      <c r="ALZ27" s="10"/>
      <c r="AMA27" s="10"/>
      <c r="AMB27" s="10"/>
      <c r="AMC27" s="10"/>
      <c r="AMD27" s="10"/>
      <c r="AME27" s="10"/>
      <c r="AMF27" s="10"/>
      <c r="AMG27" s="10"/>
      <c r="AMH27" s="10"/>
      <c r="AMI27" s="10"/>
      <c r="AMJ27" s="10"/>
    </row>
    <row r="28" s="179" customFormat="true" ht="15.8" hidden="false" customHeight="false" outlineLevel="0" collapsed="false">
      <c r="A28" s="84" t="n">
        <v>77490</v>
      </c>
      <c r="B28" s="84" t="s">
        <v>193</v>
      </c>
      <c r="C28" s="84" t="s">
        <v>193</v>
      </c>
      <c r="D28" s="173" t="s">
        <v>814</v>
      </c>
      <c r="E28" s="149" t="s">
        <v>815</v>
      </c>
      <c r="F28" s="226"/>
      <c r="G28" s="226"/>
      <c r="H28" s="88" t="str">
        <f aca="false">IF(AB28&lt;&gt;"",IF(AB28=4,"très forte",IF(AB28=3,"forte",IF(AB28=2,"modérée",IF(AB28=1,"faible")))),"")</f>
        <v>faible</v>
      </c>
      <c r="I28" s="227"/>
      <c r="J28" s="227"/>
      <c r="K28" s="84" t="s">
        <v>30</v>
      </c>
      <c r="L28" s="84" t="s">
        <v>30</v>
      </c>
      <c r="M28" s="84" t="s">
        <v>31</v>
      </c>
      <c r="N28" s="84"/>
      <c r="O28" s="92"/>
      <c r="P28" s="92" t="s">
        <v>660</v>
      </c>
      <c r="Q28" s="92"/>
      <c r="R28" s="128" t="n">
        <v>2</v>
      </c>
      <c r="S28" s="128" t="n">
        <v>0</v>
      </c>
      <c r="T28" s="128" t="n">
        <v>0</v>
      </c>
      <c r="U28" s="128" t="n">
        <v>0</v>
      </c>
      <c r="V28" s="129" t="n">
        <f aca="false">AVERAGE(T28:U28)</f>
        <v>0</v>
      </c>
      <c r="W28" s="128" t="n">
        <v>0</v>
      </c>
      <c r="X28" s="128" t="n">
        <v>0</v>
      </c>
      <c r="Y28" s="128" t="n">
        <v>2</v>
      </c>
      <c r="Z28" s="128" t="n">
        <f aca="false">AVERAGE(X28:Y28)</f>
        <v>1</v>
      </c>
      <c r="AA28" s="128" t="n">
        <v>0</v>
      </c>
      <c r="AB28" s="128" t="n">
        <v>1</v>
      </c>
      <c r="AC28" s="128" t="n">
        <v>2</v>
      </c>
      <c r="AD28" s="128" t="n">
        <v>0</v>
      </c>
      <c r="AE28" s="128" t="n">
        <v>1</v>
      </c>
      <c r="AF28" s="128" t="n">
        <v>1</v>
      </c>
      <c r="AG28" s="128" t="n">
        <f aca="false">AF28</f>
        <v>1</v>
      </c>
      <c r="AH28" s="228"/>
      <c r="AI28" s="84" t="s">
        <v>189</v>
      </c>
      <c r="AJ28" s="210" t="s">
        <v>816</v>
      </c>
      <c r="AK28" s="183" t="n">
        <f aca="false">AVERAGE(R28:S28)</f>
        <v>1</v>
      </c>
      <c r="AL28" s="191" t="n">
        <f aca="false">AVERAGE(V28,W28,Z28,AA28,AB28)</f>
        <v>0.4</v>
      </c>
      <c r="AM28" s="183" t="n">
        <f aca="false">IF(SUM(AC28:AG28)&lt;&gt;0,AVERAGE(AC28:AG28),0)</f>
        <v>1</v>
      </c>
      <c r="AN28" s="194" t="n">
        <f aca="false">SUM(AL28:AM28)</f>
        <v>1.4</v>
      </c>
      <c r="AO28" s="192" t="s">
        <v>319</v>
      </c>
      <c r="AP28" s="92"/>
      <c r="AQ28" s="192" t="s">
        <v>319</v>
      </c>
      <c r="AR28" s="84" t="s">
        <v>319</v>
      </c>
      <c r="II28" s="241"/>
      <c r="IJ28" s="241"/>
      <c r="IK28" s="241"/>
      <c r="IL28" s="241"/>
      <c r="IM28" s="241"/>
      <c r="IN28" s="241"/>
      <c r="IO28" s="241"/>
      <c r="ALZ28" s="10"/>
      <c r="AMA28" s="10"/>
      <c r="AMB28" s="10"/>
      <c r="AMC28" s="10"/>
      <c r="AMD28" s="10"/>
      <c r="AME28" s="10"/>
      <c r="AMF28" s="10"/>
      <c r="AMG28" s="10"/>
      <c r="AMH28" s="10"/>
      <c r="AMI28" s="10"/>
      <c r="AMJ28" s="10"/>
    </row>
    <row r="29" s="179" customFormat="true" ht="15.8" hidden="false" customHeight="false" outlineLevel="0" collapsed="false">
      <c r="A29" s="84" t="n">
        <v>77756</v>
      </c>
      <c r="B29" s="84" t="s">
        <v>193</v>
      </c>
      <c r="C29" s="84" t="s">
        <v>193</v>
      </c>
      <c r="D29" s="173" t="s">
        <v>817</v>
      </c>
      <c r="E29" s="149" t="s">
        <v>818</v>
      </c>
      <c r="F29" s="226"/>
      <c r="G29" s="226"/>
      <c r="H29" s="88" t="str">
        <f aca="false">IF(AB29&lt;&gt;"",IF(AB29=4,"très forte",IF(AB29=3,"forte",IF(AB29=2,"modérée",IF(AB29=1,"faible")))),"")</f>
        <v>faible</v>
      </c>
      <c r="I29" s="227"/>
      <c r="J29" s="227"/>
      <c r="K29" s="84" t="s">
        <v>30</v>
      </c>
      <c r="L29" s="84" t="s">
        <v>30</v>
      </c>
      <c r="M29" s="84" t="s">
        <v>30</v>
      </c>
      <c r="N29" s="84"/>
      <c r="O29" s="92"/>
      <c r="P29" s="92" t="s">
        <v>198</v>
      </c>
      <c r="Q29" s="92" t="s">
        <v>230</v>
      </c>
      <c r="R29" s="128" t="n">
        <v>3</v>
      </c>
      <c r="S29" s="128" t="n">
        <v>2</v>
      </c>
      <c r="T29" s="128" t="n">
        <v>0</v>
      </c>
      <c r="U29" s="128" t="n">
        <v>0</v>
      </c>
      <c r="V29" s="129" t="n">
        <f aca="false">AVERAGE(T29:U29)</f>
        <v>0</v>
      </c>
      <c r="W29" s="128" t="n">
        <v>0</v>
      </c>
      <c r="X29" s="128" t="n">
        <v>0</v>
      </c>
      <c r="Y29" s="128" t="n">
        <v>0</v>
      </c>
      <c r="Z29" s="128" t="n">
        <f aca="false">AVERAGE(X29:Y29)</f>
        <v>0</v>
      </c>
      <c r="AA29" s="128" t="n">
        <v>0</v>
      </c>
      <c r="AB29" s="128" t="n">
        <v>1</v>
      </c>
      <c r="AC29" s="128" t="n">
        <v>1</v>
      </c>
      <c r="AD29" s="128" t="n">
        <v>0</v>
      </c>
      <c r="AE29" s="128" t="n">
        <v>0</v>
      </c>
      <c r="AF29" s="128" t="n">
        <v>1</v>
      </c>
      <c r="AG29" s="128" t="n">
        <f aca="false">AF29</f>
        <v>1</v>
      </c>
      <c r="AH29" s="228"/>
      <c r="AI29" s="84" t="s">
        <v>189</v>
      </c>
      <c r="AJ29" s="210" t="s">
        <v>819</v>
      </c>
      <c r="AK29" s="176" t="n">
        <f aca="false">AVERAGE(R29:S29)</f>
        <v>2.5</v>
      </c>
      <c r="AL29" s="191" t="n">
        <f aca="false">AVERAGE(V29,W29,Z29,AA29,AB29)</f>
        <v>0.2</v>
      </c>
      <c r="AM29" s="191" t="n">
        <f aca="false">IF(SUM(AC29:AG29)&lt;&gt;0,AVERAGE(AC29:AG29),0)</f>
        <v>0.6</v>
      </c>
      <c r="AN29" s="194" t="n">
        <f aca="false">SUM(AL29:AM29)</f>
        <v>0.8</v>
      </c>
      <c r="AO29" s="192" t="s">
        <v>319</v>
      </c>
      <c r="AP29" s="92"/>
      <c r="AQ29" s="192" t="s">
        <v>319</v>
      </c>
      <c r="AR29" s="92" t="s">
        <v>319</v>
      </c>
      <c r="AS29" s="166"/>
      <c r="II29" s="241"/>
      <c r="IJ29" s="241"/>
      <c r="IK29" s="241"/>
      <c r="IL29" s="241"/>
      <c r="IM29" s="241"/>
      <c r="IN29" s="241"/>
      <c r="IO29" s="241"/>
      <c r="ALZ29" s="10"/>
      <c r="AMA29" s="10"/>
      <c r="AMB29" s="10"/>
      <c r="AMC29" s="10"/>
      <c r="AMD29" s="10"/>
      <c r="AME29" s="10"/>
      <c r="AMF29" s="10"/>
      <c r="AMG29" s="10"/>
      <c r="AMH29" s="10"/>
      <c r="AMI29" s="10"/>
      <c r="AMJ29" s="10"/>
    </row>
    <row r="30" customFormat="false" ht="15.8" hidden="false" customHeight="false" outlineLevel="0" collapsed="false">
      <c r="A30" s="84" t="n">
        <v>816906</v>
      </c>
      <c r="B30" s="84" t="s">
        <v>193</v>
      </c>
      <c r="C30" s="84" t="s">
        <v>193</v>
      </c>
      <c r="D30" s="173" t="s">
        <v>820</v>
      </c>
      <c r="E30" s="173" t="s">
        <v>821</v>
      </c>
      <c r="F30" s="174"/>
      <c r="G30" s="174"/>
      <c r="H30" s="84" t="s">
        <v>44</v>
      </c>
      <c r="I30" s="227" t="s">
        <v>822</v>
      </c>
      <c r="J30" s="227" t="s">
        <v>822</v>
      </c>
      <c r="K30" s="84" t="s">
        <v>192</v>
      </c>
      <c r="L30" s="84" t="s">
        <v>192</v>
      </c>
      <c r="M30" s="84" t="s">
        <v>192</v>
      </c>
      <c r="N30" s="84"/>
      <c r="O30" s="84"/>
      <c r="P30" s="92" t="s">
        <v>198</v>
      </c>
      <c r="Q30" s="92" t="s">
        <v>230</v>
      </c>
      <c r="R30" s="130" t="n">
        <v>3</v>
      </c>
      <c r="S30" s="130" t="n">
        <v>2</v>
      </c>
      <c r="T30" s="130"/>
      <c r="U30" s="130"/>
      <c r="V30" s="242"/>
      <c r="W30" s="130"/>
      <c r="X30" s="130"/>
      <c r="Y30" s="130"/>
      <c r="Z30" s="130"/>
      <c r="AA30" s="130"/>
      <c r="AB30" s="128" t="n">
        <v>4</v>
      </c>
      <c r="AC30" s="128" t="n">
        <v>3</v>
      </c>
      <c r="AD30" s="128" t="n">
        <v>2</v>
      </c>
      <c r="AE30" s="128"/>
      <c r="AF30" s="128"/>
      <c r="AG30" s="128"/>
      <c r="AH30" s="175"/>
      <c r="AI30" s="84" t="s">
        <v>252</v>
      </c>
      <c r="AJ30" s="210" t="s">
        <v>823</v>
      </c>
      <c r="AK30" s="211" t="n">
        <v>2.5</v>
      </c>
      <c r="AN30" s="92"/>
      <c r="AO30" s="243" t="s">
        <v>290</v>
      </c>
      <c r="AP30" s="92"/>
      <c r="AQ30" s="243" t="s">
        <v>290</v>
      </c>
      <c r="AR30" s="92"/>
    </row>
    <row r="31" s="253" customFormat="true" ht="15.8" hidden="false" customHeight="false" outlineLevel="0" collapsed="false">
      <c r="A31" s="90" t="n">
        <v>77424</v>
      </c>
      <c r="B31" s="90" t="s">
        <v>453</v>
      </c>
      <c r="C31" s="90" t="s">
        <v>453</v>
      </c>
      <c r="D31" s="244" t="s">
        <v>824</v>
      </c>
      <c r="E31" s="244" t="s">
        <v>825</v>
      </c>
      <c r="F31" s="245"/>
      <c r="G31" s="245"/>
      <c r="H31" s="246" t="s">
        <v>826</v>
      </c>
      <c r="I31" s="247"/>
      <c r="J31" s="247"/>
      <c r="K31" s="90"/>
      <c r="L31" s="90"/>
      <c r="M31" s="90"/>
      <c r="N31" s="90"/>
      <c r="O31" s="90"/>
      <c r="P31" s="90"/>
      <c r="Q31" s="90"/>
      <c r="R31" s="246"/>
      <c r="S31" s="246"/>
      <c r="T31" s="246"/>
      <c r="U31" s="246"/>
      <c r="V31" s="248"/>
      <c r="W31" s="246"/>
      <c r="X31" s="246"/>
      <c r="Y31" s="246"/>
      <c r="Z31" s="246"/>
      <c r="AA31" s="246"/>
      <c r="AB31" s="246"/>
      <c r="AC31" s="90"/>
      <c r="AD31" s="90"/>
      <c r="AE31" s="90"/>
      <c r="AF31" s="90"/>
      <c r="AG31" s="90"/>
      <c r="AH31" s="249"/>
      <c r="AI31" s="90"/>
      <c r="AJ31" s="250"/>
      <c r="AK31" s="251"/>
      <c r="AL31" s="246"/>
      <c r="AM31" s="246"/>
      <c r="AN31" s="90"/>
      <c r="AO31" s="90" t="s">
        <v>453</v>
      </c>
      <c r="AP31" s="90"/>
      <c r="AQ31" s="90" t="s">
        <v>453</v>
      </c>
      <c r="AR31" s="90"/>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S31" s="252"/>
      <c r="BT31" s="252"/>
      <c r="BU31" s="252"/>
      <c r="BV31" s="252"/>
      <c r="BW31" s="252"/>
      <c r="BX31" s="252"/>
      <c r="BY31" s="252"/>
      <c r="BZ31" s="252"/>
      <c r="CA31" s="252"/>
      <c r="CB31" s="252"/>
      <c r="CC31" s="252"/>
      <c r="CD31" s="252"/>
      <c r="CE31" s="252"/>
      <c r="CF31" s="252"/>
      <c r="CG31" s="252"/>
      <c r="CH31" s="252"/>
      <c r="CI31" s="252"/>
      <c r="CJ31" s="252"/>
      <c r="CK31" s="252"/>
      <c r="CL31" s="252"/>
      <c r="CM31" s="252"/>
      <c r="CN31" s="252"/>
      <c r="CO31" s="252"/>
      <c r="CP31" s="252"/>
      <c r="CQ31" s="252"/>
      <c r="CR31" s="252"/>
      <c r="CS31" s="252"/>
      <c r="CT31" s="252"/>
      <c r="CU31" s="252"/>
      <c r="CV31" s="252"/>
      <c r="CW31" s="252"/>
      <c r="CX31" s="252"/>
      <c r="CY31" s="252"/>
      <c r="CZ31" s="252"/>
      <c r="DA31" s="252"/>
      <c r="DB31" s="252"/>
      <c r="DC31" s="252"/>
      <c r="DD31" s="252"/>
      <c r="DE31" s="252"/>
      <c r="DF31" s="252"/>
      <c r="DG31" s="252"/>
      <c r="DH31" s="252"/>
      <c r="DI31" s="252"/>
      <c r="DJ31" s="252"/>
      <c r="DK31" s="252"/>
      <c r="DL31" s="252"/>
      <c r="DM31" s="252"/>
      <c r="DN31" s="252"/>
      <c r="DO31" s="252"/>
      <c r="DP31" s="252"/>
      <c r="DQ31" s="252"/>
      <c r="DR31" s="252"/>
      <c r="DS31" s="252"/>
      <c r="DT31" s="252"/>
      <c r="DU31" s="252"/>
      <c r="DV31" s="252"/>
      <c r="DW31" s="252"/>
      <c r="DX31" s="252"/>
      <c r="DY31" s="252"/>
      <c r="DZ31" s="252"/>
      <c r="EA31" s="252"/>
      <c r="EB31" s="252"/>
      <c r="EC31" s="252"/>
      <c r="ED31" s="252"/>
      <c r="EE31" s="252"/>
      <c r="EF31" s="252"/>
      <c r="EG31" s="252"/>
      <c r="EH31" s="252"/>
      <c r="EI31" s="252"/>
      <c r="EJ31" s="252"/>
      <c r="EK31" s="252"/>
      <c r="EL31" s="252"/>
      <c r="EM31" s="252"/>
      <c r="EN31" s="252"/>
      <c r="EO31" s="252"/>
      <c r="EP31" s="252"/>
      <c r="EQ31" s="252"/>
      <c r="ER31" s="252"/>
      <c r="ES31" s="252"/>
      <c r="ET31" s="252"/>
      <c r="EU31" s="252"/>
      <c r="EV31" s="252"/>
      <c r="EW31" s="252"/>
      <c r="EX31" s="252"/>
      <c r="EY31" s="252"/>
      <c r="EZ31" s="252"/>
      <c r="FA31" s="252"/>
      <c r="FB31" s="252"/>
      <c r="FC31" s="252"/>
      <c r="FD31" s="252"/>
      <c r="FE31" s="252"/>
      <c r="FF31" s="252"/>
      <c r="FG31" s="252"/>
      <c r="FH31" s="252"/>
      <c r="FI31" s="252"/>
      <c r="FJ31" s="252"/>
      <c r="FK31" s="252"/>
      <c r="FL31" s="252"/>
      <c r="FM31" s="252"/>
      <c r="FN31" s="252"/>
      <c r="FO31" s="252"/>
      <c r="FP31" s="252"/>
      <c r="FQ31" s="252"/>
      <c r="FR31" s="252"/>
      <c r="FS31" s="252"/>
      <c r="FT31" s="252"/>
      <c r="FU31" s="252"/>
      <c r="FV31" s="252"/>
      <c r="FW31" s="252"/>
      <c r="FX31" s="252"/>
      <c r="FY31" s="252"/>
      <c r="FZ31" s="252"/>
      <c r="GA31" s="252"/>
      <c r="GB31" s="252"/>
      <c r="GC31" s="252"/>
      <c r="GD31" s="252"/>
      <c r="GE31" s="252"/>
      <c r="GF31" s="252"/>
      <c r="GG31" s="252"/>
      <c r="GH31" s="252"/>
      <c r="GI31" s="252"/>
      <c r="GJ31" s="252"/>
      <c r="GK31" s="252"/>
      <c r="GL31" s="252"/>
      <c r="GM31" s="252"/>
      <c r="GN31" s="252"/>
      <c r="GO31" s="252"/>
      <c r="GP31" s="252"/>
      <c r="GQ31" s="252"/>
      <c r="GR31" s="252"/>
      <c r="GS31" s="252"/>
      <c r="GT31" s="252"/>
      <c r="GU31" s="252"/>
      <c r="GV31" s="252"/>
      <c r="GW31" s="252"/>
      <c r="GX31" s="252"/>
      <c r="GY31" s="252"/>
      <c r="GZ31" s="252"/>
      <c r="HA31" s="252"/>
      <c r="HB31" s="252"/>
      <c r="HC31" s="252"/>
      <c r="HD31" s="252"/>
      <c r="HE31" s="252"/>
      <c r="HF31" s="252"/>
      <c r="HG31" s="252"/>
      <c r="HH31" s="252"/>
      <c r="HI31" s="252"/>
      <c r="HJ31" s="252"/>
      <c r="HK31" s="252"/>
      <c r="HL31" s="252"/>
      <c r="HM31" s="252"/>
      <c r="HN31" s="252"/>
      <c r="HO31" s="252"/>
      <c r="HP31" s="252"/>
      <c r="HQ31" s="252"/>
      <c r="HR31" s="252"/>
      <c r="HS31" s="252"/>
      <c r="HT31" s="252"/>
      <c r="HU31" s="252"/>
      <c r="HV31" s="252"/>
      <c r="HW31" s="252"/>
      <c r="HX31" s="252"/>
      <c r="HY31" s="252"/>
      <c r="HZ31" s="252"/>
      <c r="IA31" s="252"/>
      <c r="IB31" s="252"/>
      <c r="IC31" s="252"/>
      <c r="ID31" s="252"/>
      <c r="IE31" s="252"/>
      <c r="IF31" s="252"/>
      <c r="IG31" s="252"/>
      <c r="IH31" s="252"/>
    </row>
  </sheetData>
  <printOptions headings="false" gridLines="false" gridLinesSet="true" horizontalCentered="false" verticalCentered="false"/>
  <pageMargins left="0.39375" right="0.39375" top="0.588194444444444" bottom="0.705555555555555" header="0.39375" footer="0.39375"/>
  <pageSetup paperSize="8" scale="100" firstPageNumber="0" fitToWidth="1" fitToHeight="25" pageOrder="downThenOver" orientation="landscape" blackAndWhite="false" draft="false" cellComments="none" useFirstPageNumber="false" horizontalDpi="300" verticalDpi="300" copies="1"/>
  <headerFooter differentFirst="false" differentOddEven="false">
    <oddHeader>&amp;C&amp;"Arial,Gras"&amp;14Hiérarchisation des &amp;A  présents en Languedoc-Roussillon&amp;R&amp;"Times New Roman,Normal"&amp;11Version 1,4 - sept 2019</oddHeader>
    <oddFooter>&amp;CREEX : Eteint en région ; REDH : Rédhibitoire ; TRFO : Très Fort ; FORT : Fort ; MODE : Modéré ; FAIB : Faible ; NH : Non hiérarchisé ; INTR : Introduit</oddFooter>
  </headerFooter>
</worksheet>
</file>

<file path=xl/worksheets/sheet7.xml><?xml version="1.0" encoding="utf-8"?>
<worksheet xmlns="http://schemas.openxmlformats.org/spreadsheetml/2006/main" xmlns:r="http://schemas.openxmlformats.org/officeDocument/2006/relationships">
  <sheetPr filterMode="false">
    <pageSetUpPr fitToPage="true"/>
  </sheetPr>
  <dimension ref="A1:AMJ2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7255" ySplit="2790" topLeftCell="AQ66" activePane="bottomLeft" state="split"/>
      <selection pane="topLeft" activeCell="A1" activeCellId="0" sqref="A1"/>
      <selection pane="topRight" activeCell="AQ1" activeCellId="0" sqref="AQ1"/>
      <selection pane="bottomLeft" activeCell="E73" activeCellId="0" sqref="E73"/>
      <selection pane="bottomRight" activeCell="AQ66" activeCellId="0" sqref="AQ66"/>
    </sheetView>
  </sheetViews>
  <sheetFormatPr defaultRowHeight="14.65" zeroHeight="false" outlineLevelRow="0" outlineLevelCol="0"/>
  <cols>
    <col collapsed="false" customWidth="true" hidden="false" outlineLevel="0" max="3" min="1" style="254" width="8.42"/>
    <col collapsed="false" customWidth="true" hidden="false" outlineLevel="0" max="4" min="4" style="254" width="30.84"/>
    <col collapsed="false" customWidth="true" hidden="false" outlineLevel="0" max="5" min="5" style="254" width="42.33"/>
    <col collapsed="false" customWidth="true" hidden="true" outlineLevel="0" max="6" min="6" style="254" width="46.03"/>
    <col collapsed="false" customWidth="true" hidden="true" outlineLevel="0" max="7" min="7" style="255" width="9.35"/>
    <col collapsed="false" customWidth="true" hidden="false" outlineLevel="0" max="8" min="8" style="255" width="9.35"/>
    <col collapsed="false" customWidth="true" hidden="false" outlineLevel="0" max="9" min="9" style="256" width="19.01"/>
    <col collapsed="false" customWidth="true" hidden="false" outlineLevel="0" max="10" min="10" style="256" width="20.93"/>
    <col collapsed="false" customWidth="true" hidden="false" outlineLevel="0" max="13" min="11" style="255" width="4.35"/>
    <col collapsed="false" customWidth="true" hidden="true" outlineLevel="0" max="14" min="14" style="255" width="2.49"/>
    <col collapsed="false" customWidth="true" hidden="false" outlineLevel="0" max="15" min="15" style="255" width="2.49"/>
    <col collapsed="false" customWidth="true" hidden="false" outlineLevel="0" max="16" min="16" style="255" width="10.89"/>
    <col collapsed="false" customWidth="true" hidden="false" outlineLevel="0" max="17" min="17" style="255" width="10.58"/>
    <col collapsed="false" customWidth="true" hidden="false" outlineLevel="0" max="33" min="18" style="136" width="3.28"/>
    <col collapsed="false" customWidth="true" hidden="true" outlineLevel="0" max="34" min="34" style="62" width="38.44"/>
    <col collapsed="false" customWidth="true" hidden="true" outlineLevel="0" max="35" min="35" style="62" width="7.49"/>
    <col collapsed="false" customWidth="true" hidden="false" outlineLevel="0" max="36" min="36" style="0" width="10.09"/>
    <col collapsed="false" customWidth="true" hidden="false" outlineLevel="0" max="37" min="37" style="257" width="5.11"/>
    <col collapsed="false" customWidth="true" hidden="false" outlineLevel="0" max="40" min="38" style="62" width="4.54"/>
    <col collapsed="false" customWidth="true" hidden="false" outlineLevel="0" max="41" min="41" style="62" width="7.31"/>
    <col collapsed="false" customWidth="true" hidden="false" outlineLevel="0" max="42" min="42" style="255" width="7.31"/>
    <col collapsed="false" customWidth="true" hidden="false" outlineLevel="0" max="43" min="43" style="255" width="8.42"/>
    <col collapsed="false" customWidth="true" hidden="false" outlineLevel="0" max="44" min="44" style="62" width="7.31"/>
    <col collapsed="false" customWidth="true" hidden="true" outlineLevel="0" max="45" min="45" style="258" width="32.97"/>
    <col collapsed="false" customWidth="true" hidden="true" outlineLevel="0" max="46" min="46" style="62" width="4.54"/>
    <col collapsed="false" customWidth="false" hidden="false" outlineLevel="0" max="230" min="47" style="254" width="11.52"/>
    <col collapsed="false" customWidth="false" hidden="false" outlineLevel="0" max="1025" min="231" style="0" width="11.52"/>
  </cols>
  <sheetData>
    <row r="1" s="264" customFormat="true" ht="149.25" hidden="false" customHeight="false" outlineLevel="0" collapsed="false">
      <c r="A1" s="259" t="s">
        <v>83</v>
      </c>
      <c r="B1" s="259" t="s">
        <v>86</v>
      </c>
      <c r="C1" s="259" t="s">
        <v>88</v>
      </c>
      <c r="D1" s="259" t="s">
        <v>90</v>
      </c>
      <c r="E1" s="259" t="s">
        <v>92</v>
      </c>
      <c r="F1" s="259" t="s">
        <v>94</v>
      </c>
      <c r="G1" s="64" t="s">
        <v>96</v>
      </c>
      <c r="H1" s="64" t="s">
        <v>39</v>
      </c>
      <c r="I1" s="260" t="s">
        <v>17</v>
      </c>
      <c r="J1" s="260" t="s">
        <v>24</v>
      </c>
      <c r="K1" s="64" t="s">
        <v>102</v>
      </c>
      <c r="L1" s="64" t="s">
        <v>105</v>
      </c>
      <c r="M1" s="64" t="s">
        <v>108</v>
      </c>
      <c r="N1" s="64" t="s">
        <v>110</v>
      </c>
      <c r="O1" s="261" t="s">
        <v>34</v>
      </c>
      <c r="P1" s="261" t="s">
        <v>4</v>
      </c>
      <c r="Q1" s="261" t="s">
        <v>10</v>
      </c>
      <c r="R1" s="262" t="s">
        <v>117</v>
      </c>
      <c r="S1" s="262" t="s">
        <v>119</v>
      </c>
      <c r="T1" s="262" t="s">
        <v>121</v>
      </c>
      <c r="U1" s="262" t="s">
        <v>123</v>
      </c>
      <c r="V1" s="262" t="s">
        <v>125</v>
      </c>
      <c r="W1" s="138" t="s">
        <v>127</v>
      </c>
      <c r="X1" s="138" t="s">
        <v>129</v>
      </c>
      <c r="Y1" s="138" t="s">
        <v>131</v>
      </c>
      <c r="Z1" s="138" t="s">
        <v>133</v>
      </c>
      <c r="AA1" s="138" t="s">
        <v>136</v>
      </c>
      <c r="AB1" s="138" t="s">
        <v>138</v>
      </c>
      <c r="AC1" s="138" t="s">
        <v>140</v>
      </c>
      <c r="AD1" s="138" t="s">
        <v>142</v>
      </c>
      <c r="AE1" s="138" t="s">
        <v>144</v>
      </c>
      <c r="AF1" s="138" t="s">
        <v>146</v>
      </c>
      <c r="AG1" s="138" t="s">
        <v>146</v>
      </c>
      <c r="AH1" s="67" t="s">
        <v>148</v>
      </c>
      <c r="AI1" s="67" t="s">
        <v>490</v>
      </c>
      <c r="AJ1" s="259" t="s">
        <v>153</v>
      </c>
      <c r="AK1" s="69" t="s">
        <v>155</v>
      </c>
      <c r="AL1" s="69" t="s">
        <v>157</v>
      </c>
      <c r="AM1" s="69" t="s">
        <v>159</v>
      </c>
      <c r="AN1" s="69" t="s">
        <v>161</v>
      </c>
      <c r="AO1" s="69" t="s">
        <v>163</v>
      </c>
      <c r="AP1" s="69" t="s">
        <v>166</v>
      </c>
      <c r="AQ1" s="69" t="s">
        <v>168</v>
      </c>
      <c r="AR1" s="70" t="s">
        <v>170</v>
      </c>
      <c r="AS1" s="263" t="s">
        <v>172</v>
      </c>
      <c r="AT1" s="69" t="s">
        <v>827</v>
      </c>
      <c r="ALI1" s="47"/>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83" customFormat="true" ht="14.65" hidden="false" customHeight="false" outlineLevel="0" collapsed="false">
      <c r="A2" s="265" t="n">
        <v>2971</v>
      </c>
      <c r="B2" s="265" t="s">
        <v>731</v>
      </c>
      <c r="C2" s="265" t="s">
        <v>179</v>
      </c>
      <c r="D2" s="265" t="s">
        <v>828</v>
      </c>
      <c r="E2" s="265" t="s">
        <v>829</v>
      </c>
      <c r="F2" s="265" t="s">
        <v>830</v>
      </c>
      <c r="G2" s="77"/>
      <c r="H2" s="77"/>
      <c r="I2" s="266"/>
      <c r="J2" s="266"/>
      <c r="K2" s="77" t="s">
        <v>31</v>
      </c>
      <c r="L2" s="77" t="s">
        <v>831</v>
      </c>
      <c r="M2" s="77" t="s">
        <v>192</v>
      </c>
      <c r="N2" s="77"/>
      <c r="O2" s="77"/>
      <c r="P2" s="77"/>
      <c r="Q2" s="77"/>
      <c r="R2" s="77"/>
      <c r="S2" s="77"/>
      <c r="T2" s="77"/>
      <c r="U2" s="77"/>
      <c r="V2" s="77"/>
      <c r="W2" s="77"/>
      <c r="X2" s="77"/>
      <c r="Y2" s="77"/>
      <c r="Z2" s="77"/>
      <c r="AA2" s="77"/>
      <c r="AB2" s="77"/>
      <c r="AC2" s="77"/>
      <c r="AD2" s="77"/>
      <c r="AE2" s="77"/>
      <c r="AF2" s="77"/>
      <c r="AG2" s="77"/>
      <c r="AH2" s="83" t="s">
        <v>832</v>
      </c>
      <c r="AI2" s="77"/>
      <c r="AJ2" s="265" t="s">
        <v>833</v>
      </c>
      <c r="AK2" s="267"/>
      <c r="AL2" s="77"/>
      <c r="AM2" s="77"/>
      <c r="AN2" s="268"/>
      <c r="AO2" s="77"/>
      <c r="AP2" s="77"/>
      <c r="AQ2" s="77" t="s">
        <v>731</v>
      </c>
      <c r="AR2" s="77"/>
      <c r="AS2" s="269"/>
      <c r="AT2" s="77" t="n">
        <v>10</v>
      </c>
      <c r="ALJ2" s="270"/>
      <c r="ALK2" s="270"/>
      <c r="ALL2" s="270"/>
      <c r="ALM2" s="270"/>
      <c r="ALN2" s="270"/>
      <c r="ALO2" s="270"/>
      <c r="ALP2" s="270"/>
      <c r="ALQ2" s="270"/>
      <c r="ALR2" s="270"/>
      <c r="ALS2" s="270"/>
      <c r="ALT2" s="270"/>
      <c r="ALU2" s="270"/>
      <c r="ALV2" s="270"/>
      <c r="ALW2" s="270"/>
      <c r="ALX2" s="270"/>
      <c r="ALY2" s="270"/>
      <c r="ALZ2" s="270"/>
      <c r="AMA2" s="270"/>
      <c r="AMB2" s="270"/>
      <c r="AMC2" s="270"/>
      <c r="AMD2" s="270"/>
      <c r="AME2" s="0"/>
      <c r="AMF2" s="0"/>
      <c r="AMG2" s="0"/>
      <c r="AMH2" s="0"/>
      <c r="AMI2" s="0"/>
      <c r="AMJ2" s="0"/>
    </row>
    <row r="3" s="83" customFormat="true" ht="14.65" hidden="false" customHeight="false" outlineLevel="0" collapsed="false">
      <c r="A3" s="265" t="n">
        <v>199294</v>
      </c>
      <c r="B3" s="265" t="s">
        <v>731</v>
      </c>
      <c r="C3" s="265" t="s">
        <v>731</v>
      </c>
      <c r="D3" s="265" t="s">
        <v>834</v>
      </c>
      <c r="E3" s="265" t="s">
        <v>835</v>
      </c>
      <c r="F3" s="265" t="s">
        <v>836</v>
      </c>
      <c r="G3" s="77"/>
      <c r="H3" s="77"/>
      <c r="I3" s="266"/>
      <c r="J3" s="266"/>
      <c r="K3" s="77" t="s">
        <v>31</v>
      </c>
      <c r="L3" s="77" t="s">
        <v>831</v>
      </c>
      <c r="M3" s="77" t="s">
        <v>192</v>
      </c>
      <c r="N3" s="77"/>
      <c r="O3" s="77"/>
      <c r="P3" s="77"/>
      <c r="Q3" s="77"/>
      <c r="R3" s="77"/>
      <c r="S3" s="77"/>
      <c r="T3" s="77"/>
      <c r="U3" s="77"/>
      <c r="V3" s="77"/>
      <c r="W3" s="77"/>
      <c r="X3" s="77"/>
      <c r="Y3" s="77"/>
      <c r="Z3" s="77"/>
      <c r="AA3" s="77"/>
      <c r="AB3" s="77"/>
      <c r="AC3" s="77"/>
      <c r="AD3" s="77"/>
      <c r="AE3" s="77"/>
      <c r="AF3" s="77"/>
      <c r="AG3" s="77"/>
      <c r="AH3" s="77"/>
      <c r="AI3" s="77"/>
      <c r="AJ3" s="265" t="s">
        <v>837</v>
      </c>
      <c r="AK3" s="267"/>
      <c r="AL3" s="77"/>
      <c r="AM3" s="77"/>
      <c r="AN3" s="268"/>
      <c r="AO3" s="77"/>
      <c r="AP3" s="77"/>
      <c r="AQ3" s="77" t="s">
        <v>731</v>
      </c>
      <c r="AR3" s="77" t="s">
        <v>191</v>
      </c>
      <c r="AS3" s="265"/>
      <c r="AT3" s="77" t="n">
        <v>10</v>
      </c>
      <c r="ALJ3" s="270"/>
      <c r="ALK3" s="270"/>
      <c r="ALL3" s="270"/>
      <c r="ALM3" s="270"/>
      <c r="ALN3" s="270"/>
      <c r="ALO3" s="270"/>
      <c r="ALP3" s="270"/>
      <c r="ALQ3" s="270"/>
      <c r="ALR3" s="270"/>
      <c r="ALS3" s="270"/>
      <c r="ALT3" s="270"/>
      <c r="ALU3" s="270"/>
      <c r="ALV3" s="270"/>
      <c r="ALW3" s="270"/>
      <c r="ALX3" s="270"/>
      <c r="ALY3" s="270"/>
      <c r="ALZ3" s="270"/>
      <c r="AMA3" s="270"/>
      <c r="AMB3" s="270"/>
      <c r="AMC3" s="270"/>
      <c r="AMD3" s="270"/>
      <c r="AME3" s="0"/>
      <c r="AMF3" s="0"/>
      <c r="AMG3" s="0"/>
      <c r="AMH3" s="0"/>
      <c r="AMI3" s="0"/>
      <c r="AMJ3" s="0"/>
    </row>
    <row r="4" s="83" customFormat="true" ht="14.65" hidden="false" customHeight="false" outlineLevel="0" collapsed="false">
      <c r="A4" s="265" t="n">
        <v>3371</v>
      </c>
      <c r="B4" s="265" t="s">
        <v>731</v>
      </c>
      <c r="C4" s="265" t="s">
        <v>179</v>
      </c>
      <c r="D4" s="265" t="s">
        <v>838</v>
      </c>
      <c r="E4" s="265" t="s">
        <v>839</v>
      </c>
      <c r="F4" s="265" t="s">
        <v>840</v>
      </c>
      <c r="G4" s="77" t="s">
        <v>41</v>
      </c>
      <c r="H4" s="77"/>
      <c r="I4" s="266"/>
      <c r="J4" s="266"/>
      <c r="K4" s="77" t="s">
        <v>215</v>
      </c>
      <c r="L4" s="77" t="s">
        <v>831</v>
      </c>
      <c r="M4" s="77" t="s">
        <v>192</v>
      </c>
      <c r="N4" s="77"/>
      <c r="O4" s="77"/>
      <c r="P4" s="77"/>
      <c r="Q4" s="77"/>
      <c r="R4" s="77"/>
      <c r="S4" s="77"/>
      <c r="T4" s="77"/>
      <c r="U4" s="77"/>
      <c r="V4" s="77"/>
      <c r="W4" s="77"/>
      <c r="X4" s="77"/>
      <c r="Y4" s="77"/>
      <c r="Z4" s="77"/>
      <c r="AA4" s="77"/>
      <c r="AB4" s="77"/>
      <c r="AC4" s="77"/>
      <c r="AD4" s="77"/>
      <c r="AE4" s="77"/>
      <c r="AF4" s="77"/>
      <c r="AG4" s="77"/>
      <c r="AH4" s="77" t="s">
        <v>841</v>
      </c>
      <c r="AI4" s="77"/>
      <c r="AJ4" s="265" t="s">
        <v>842</v>
      </c>
      <c r="AK4" s="267"/>
      <c r="AL4" s="77"/>
      <c r="AM4" s="77"/>
      <c r="AN4" s="268"/>
      <c r="AO4" s="77"/>
      <c r="AP4" s="77"/>
      <c r="AQ4" s="77" t="s">
        <v>731</v>
      </c>
      <c r="AR4" s="77" t="s">
        <v>226</v>
      </c>
      <c r="AS4" s="265"/>
      <c r="AT4" s="77" t="n">
        <v>10</v>
      </c>
      <c r="ALJ4" s="270"/>
      <c r="ALK4" s="270"/>
      <c r="ALL4" s="270"/>
      <c r="ALM4" s="270"/>
      <c r="ALN4" s="270"/>
      <c r="ALO4" s="270"/>
      <c r="ALP4" s="270"/>
      <c r="ALQ4" s="270"/>
      <c r="ALR4" s="270"/>
      <c r="ALS4" s="270"/>
      <c r="ALT4" s="270"/>
      <c r="ALU4" s="270"/>
      <c r="ALV4" s="270"/>
      <c r="ALW4" s="270"/>
      <c r="ALX4" s="270"/>
      <c r="ALY4" s="270"/>
      <c r="ALZ4" s="270"/>
      <c r="AMA4" s="270"/>
      <c r="AMB4" s="270"/>
      <c r="AMC4" s="270"/>
      <c r="AMD4" s="270"/>
      <c r="AME4" s="0"/>
      <c r="AMF4" s="0"/>
      <c r="AMG4" s="0"/>
      <c r="AMH4" s="0"/>
      <c r="AMI4" s="0"/>
      <c r="AMJ4" s="0"/>
    </row>
    <row r="5" s="83" customFormat="true" ht="14.65" hidden="false" customHeight="false" outlineLevel="0" collapsed="false">
      <c r="A5" s="265" t="n">
        <v>3153</v>
      </c>
      <c r="B5" s="265" t="s">
        <v>731</v>
      </c>
      <c r="C5" s="265" t="s">
        <v>179</v>
      </c>
      <c r="D5" s="265" t="s">
        <v>843</v>
      </c>
      <c r="E5" s="265" t="s">
        <v>844</v>
      </c>
      <c r="F5" s="265" t="s">
        <v>845</v>
      </c>
      <c r="G5" s="77"/>
      <c r="H5" s="77"/>
      <c r="I5" s="266"/>
      <c r="J5" s="266"/>
      <c r="K5" s="77" t="s">
        <v>831</v>
      </c>
      <c r="L5" s="77" t="s">
        <v>831</v>
      </c>
      <c r="M5" s="77" t="s">
        <v>192</v>
      </c>
      <c r="N5" s="77"/>
      <c r="O5" s="77"/>
      <c r="P5" s="77"/>
      <c r="Q5" s="77"/>
      <c r="R5" s="77"/>
      <c r="S5" s="77"/>
      <c r="T5" s="77"/>
      <c r="U5" s="77"/>
      <c r="V5" s="77"/>
      <c r="W5" s="77"/>
      <c r="X5" s="77"/>
      <c r="Y5" s="77"/>
      <c r="Z5" s="77"/>
      <c r="AA5" s="77"/>
      <c r="AB5" s="77"/>
      <c r="AC5" s="77"/>
      <c r="AD5" s="77"/>
      <c r="AE5" s="77"/>
      <c r="AF5" s="77"/>
      <c r="AG5" s="77"/>
      <c r="AH5" s="77"/>
      <c r="AI5" s="77"/>
      <c r="AJ5" s="265" t="s">
        <v>846</v>
      </c>
      <c r="AK5" s="267"/>
      <c r="AL5" s="77"/>
      <c r="AM5" s="77"/>
      <c r="AN5" s="268"/>
      <c r="AO5" s="77"/>
      <c r="AP5" s="77"/>
      <c r="AQ5" s="77" t="s">
        <v>731</v>
      </c>
      <c r="AR5" s="77" t="s">
        <v>191</v>
      </c>
      <c r="AS5" s="265"/>
      <c r="AT5" s="77" t="n">
        <v>10</v>
      </c>
      <c r="ALJ5" s="270"/>
      <c r="ALK5" s="270"/>
      <c r="ALL5" s="270"/>
      <c r="ALM5" s="270"/>
      <c r="ALN5" s="270"/>
      <c r="ALO5" s="270"/>
      <c r="ALP5" s="270"/>
      <c r="ALQ5" s="270"/>
      <c r="ALR5" s="270"/>
      <c r="ALS5" s="270"/>
      <c r="ALT5" s="270"/>
      <c r="ALU5" s="270"/>
      <c r="ALV5" s="270"/>
      <c r="ALW5" s="270"/>
      <c r="ALX5" s="270"/>
      <c r="ALY5" s="270"/>
      <c r="ALZ5" s="270"/>
      <c r="AMA5" s="270"/>
      <c r="AMB5" s="270"/>
      <c r="AMC5" s="270"/>
      <c r="AMD5" s="270"/>
      <c r="AME5" s="0"/>
      <c r="AMF5" s="0"/>
      <c r="AMG5" s="0"/>
      <c r="AMH5" s="0"/>
      <c r="AMI5" s="0"/>
      <c r="AMJ5" s="0"/>
    </row>
    <row r="6" s="83" customFormat="true" ht="14.65" hidden="false" customHeight="false" outlineLevel="0" collapsed="false">
      <c r="A6" s="265" t="n">
        <v>2962</v>
      </c>
      <c r="B6" s="265" t="s">
        <v>731</v>
      </c>
      <c r="C6" s="265" t="s">
        <v>179</v>
      </c>
      <c r="D6" s="265" t="s">
        <v>847</v>
      </c>
      <c r="E6" s="265" t="s">
        <v>848</v>
      </c>
      <c r="F6" s="265" t="s">
        <v>849</v>
      </c>
      <c r="G6" s="77"/>
      <c r="H6" s="77"/>
      <c r="I6" s="266"/>
      <c r="J6" s="266"/>
      <c r="K6" s="77" t="s">
        <v>31</v>
      </c>
      <c r="L6" s="77" t="s">
        <v>831</v>
      </c>
      <c r="M6" s="77" t="s">
        <v>192</v>
      </c>
      <c r="N6" s="77"/>
      <c r="O6" s="77"/>
      <c r="P6" s="77"/>
      <c r="Q6" s="77"/>
      <c r="R6" s="77"/>
      <c r="S6" s="77"/>
      <c r="T6" s="77"/>
      <c r="U6" s="77"/>
      <c r="V6" s="77"/>
      <c r="W6" s="77"/>
      <c r="X6" s="77"/>
      <c r="Y6" s="77"/>
      <c r="Z6" s="77"/>
      <c r="AA6" s="77"/>
      <c r="AB6" s="77"/>
      <c r="AC6" s="77"/>
      <c r="AD6" s="77"/>
      <c r="AE6" s="77"/>
      <c r="AF6" s="77"/>
      <c r="AG6" s="77"/>
      <c r="AH6" s="83" t="s">
        <v>832</v>
      </c>
      <c r="AI6" s="77"/>
      <c r="AJ6" s="265" t="s">
        <v>850</v>
      </c>
      <c r="AK6" s="267"/>
      <c r="AL6" s="77"/>
      <c r="AM6" s="77"/>
      <c r="AN6" s="268"/>
      <c r="AO6" s="77"/>
      <c r="AP6" s="77"/>
      <c r="AQ6" s="77" t="s">
        <v>731</v>
      </c>
      <c r="AR6" s="77" t="s">
        <v>226</v>
      </c>
      <c r="AS6" s="269"/>
      <c r="AT6" s="77" t="n">
        <v>10</v>
      </c>
      <c r="ALJ6" s="270"/>
      <c r="ALK6" s="270"/>
      <c r="ALL6" s="270"/>
      <c r="ALM6" s="270"/>
      <c r="ALN6" s="270"/>
      <c r="ALO6" s="270"/>
      <c r="ALP6" s="270"/>
      <c r="ALQ6" s="270"/>
      <c r="ALR6" s="270"/>
      <c r="ALS6" s="270"/>
      <c r="ALT6" s="270"/>
      <c r="ALU6" s="270"/>
      <c r="ALV6" s="270"/>
      <c r="ALW6" s="270"/>
      <c r="ALX6" s="270"/>
      <c r="ALY6" s="270"/>
      <c r="ALZ6" s="270"/>
      <c r="AMA6" s="270"/>
      <c r="AMB6" s="270"/>
      <c r="AMC6" s="270"/>
      <c r="AMD6" s="270"/>
      <c r="AME6" s="0"/>
      <c r="AMF6" s="0"/>
      <c r="AMG6" s="0"/>
      <c r="AMH6" s="0"/>
      <c r="AMI6" s="0"/>
      <c r="AMJ6" s="0"/>
    </row>
    <row r="7" s="83" customFormat="true" ht="14.65" hidden="false" customHeight="false" outlineLevel="0" collapsed="false">
      <c r="A7" s="265" t="n">
        <v>4080</v>
      </c>
      <c r="B7" s="265" t="s">
        <v>731</v>
      </c>
      <c r="C7" s="265" t="s">
        <v>179</v>
      </c>
      <c r="D7" s="265" t="s">
        <v>851</v>
      </c>
      <c r="E7" s="265" t="s">
        <v>852</v>
      </c>
      <c r="F7" s="265" t="s">
        <v>853</v>
      </c>
      <c r="G7" s="77"/>
      <c r="H7" s="77"/>
      <c r="I7" s="266"/>
      <c r="J7" s="266"/>
      <c r="K7" s="77" t="s">
        <v>831</v>
      </c>
      <c r="L7" s="77" t="s">
        <v>831</v>
      </c>
      <c r="M7" s="77" t="s">
        <v>192</v>
      </c>
      <c r="N7" s="77"/>
      <c r="O7" s="77"/>
      <c r="P7" s="77"/>
      <c r="Q7" s="77"/>
      <c r="R7" s="77"/>
      <c r="S7" s="77"/>
      <c r="T7" s="77"/>
      <c r="U7" s="77"/>
      <c r="V7" s="77"/>
      <c r="W7" s="77"/>
      <c r="X7" s="77"/>
      <c r="Y7" s="77"/>
      <c r="Z7" s="77"/>
      <c r="AA7" s="77"/>
      <c r="AB7" s="77"/>
      <c r="AC7" s="77"/>
      <c r="AD7" s="77"/>
      <c r="AE7" s="77"/>
      <c r="AF7" s="77"/>
      <c r="AG7" s="77"/>
      <c r="AH7" s="77"/>
      <c r="AI7" s="77"/>
      <c r="AJ7" s="265" t="s">
        <v>854</v>
      </c>
      <c r="AK7" s="267"/>
      <c r="AL7" s="77"/>
      <c r="AM7" s="77"/>
      <c r="AN7" s="268"/>
      <c r="AO7" s="77"/>
      <c r="AP7" s="77"/>
      <c r="AQ7" s="77" t="s">
        <v>731</v>
      </c>
      <c r="AR7" s="77" t="s">
        <v>191</v>
      </c>
      <c r="AS7" s="265"/>
      <c r="AT7" s="77" t="n">
        <v>10</v>
      </c>
      <c r="ALJ7" s="270"/>
      <c r="ALK7" s="270"/>
      <c r="ALL7" s="270"/>
      <c r="ALM7" s="270"/>
      <c r="ALN7" s="270"/>
      <c r="ALO7" s="270"/>
      <c r="ALP7" s="270"/>
      <c r="ALQ7" s="270"/>
      <c r="ALR7" s="270"/>
      <c r="ALS7" s="270"/>
      <c r="ALT7" s="270"/>
      <c r="ALU7" s="270"/>
      <c r="ALV7" s="270"/>
      <c r="ALW7" s="270"/>
      <c r="ALX7" s="270"/>
      <c r="ALY7" s="270"/>
      <c r="ALZ7" s="270"/>
      <c r="AMA7" s="270"/>
      <c r="AMB7" s="270"/>
      <c r="AMC7" s="270"/>
      <c r="AMD7" s="270"/>
      <c r="AME7" s="0"/>
      <c r="AMF7" s="0"/>
      <c r="AMG7" s="0"/>
      <c r="AMH7" s="0"/>
      <c r="AMI7" s="0"/>
      <c r="AMJ7" s="0"/>
    </row>
    <row r="8" s="83" customFormat="true" ht="14.65" hidden="false" customHeight="false" outlineLevel="0" collapsed="false">
      <c r="A8" s="265" t="n">
        <v>3101</v>
      </c>
      <c r="B8" s="265" t="s">
        <v>179</v>
      </c>
      <c r="C8" s="265" t="s">
        <v>179</v>
      </c>
      <c r="D8" s="83" t="s">
        <v>855</v>
      </c>
      <c r="E8" s="265" t="s">
        <v>856</v>
      </c>
      <c r="F8" s="265"/>
      <c r="G8" s="77"/>
      <c r="H8" s="77"/>
      <c r="I8" s="266"/>
      <c r="J8" s="266"/>
      <c r="K8" s="77" t="s">
        <v>831</v>
      </c>
      <c r="L8" s="77"/>
      <c r="M8" s="77" t="s">
        <v>831</v>
      </c>
      <c r="N8" s="77"/>
      <c r="O8" s="77"/>
      <c r="P8" s="77"/>
      <c r="Q8" s="77"/>
      <c r="R8" s="77"/>
      <c r="S8" s="77"/>
      <c r="T8" s="77"/>
      <c r="U8" s="77"/>
      <c r="V8" s="77"/>
      <c r="W8" s="77"/>
      <c r="X8" s="77"/>
      <c r="Y8" s="77"/>
      <c r="Z8" s="77"/>
      <c r="AA8" s="77"/>
      <c r="AB8" s="77"/>
      <c r="AC8" s="77"/>
      <c r="AD8" s="77"/>
      <c r="AE8" s="77"/>
      <c r="AF8" s="77"/>
      <c r="AG8" s="77"/>
      <c r="AH8" s="77"/>
      <c r="AI8" s="77"/>
      <c r="AJ8" s="265" t="s">
        <v>857</v>
      </c>
      <c r="AK8" s="267"/>
      <c r="AL8" s="77"/>
      <c r="AM8" s="77"/>
      <c r="AN8" s="268"/>
      <c r="AO8" s="77"/>
      <c r="AP8" s="77"/>
      <c r="AQ8" s="77" t="s">
        <v>731</v>
      </c>
      <c r="AR8" s="77"/>
      <c r="AS8" s="265"/>
      <c r="AT8" s="77" t="n">
        <v>10</v>
      </c>
      <c r="ALJ8" s="270"/>
      <c r="ALK8" s="270"/>
      <c r="ALL8" s="270"/>
      <c r="ALM8" s="270"/>
      <c r="ALN8" s="270"/>
      <c r="ALO8" s="270"/>
      <c r="ALP8" s="270"/>
      <c r="ALQ8" s="270"/>
      <c r="ALR8" s="270"/>
      <c r="ALS8" s="270"/>
      <c r="ALT8" s="270"/>
      <c r="ALU8" s="270"/>
      <c r="ALV8" s="270"/>
      <c r="ALW8" s="270"/>
      <c r="ALX8" s="270"/>
      <c r="ALY8" s="270"/>
      <c r="ALZ8" s="270"/>
      <c r="AMA8" s="270"/>
      <c r="AMB8" s="270"/>
      <c r="AMC8" s="270"/>
      <c r="AMD8" s="270"/>
      <c r="AME8" s="0"/>
      <c r="AMF8" s="0"/>
      <c r="AMG8" s="0"/>
      <c r="AMH8" s="0"/>
      <c r="AMI8" s="0"/>
      <c r="AMJ8" s="0"/>
    </row>
    <row r="9" s="83" customFormat="true" ht="14.65" hidden="false" customHeight="false" outlineLevel="0" collapsed="false">
      <c r="A9" s="265" t="n">
        <v>3408</v>
      </c>
      <c r="B9" s="265" t="s">
        <v>731</v>
      </c>
      <c r="C9" s="265" t="s">
        <v>179</v>
      </c>
      <c r="D9" s="265" t="s">
        <v>858</v>
      </c>
      <c r="E9" s="265" t="s">
        <v>859</v>
      </c>
      <c r="F9" s="265" t="s">
        <v>860</v>
      </c>
      <c r="G9" s="77"/>
      <c r="H9" s="77"/>
      <c r="I9" s="266"/>
      <c r="J9" s="266"/>
      <c r="K9" s="77" t="s">
        <v>184</v>
      </c>
      <c r="L9" s="77" t="s">
        <v>831</v>
      </c>
      <c r="M9" s="77" t="s">
        <v>192</v>
      </c>
      <c r="N9" s="77"/>
      <c r="O9" s="77" t="s">
        <v>185</v>
      </c>
      <c r="P9" s="77"/>
      <c r="Q9" s="77"/>
      <c r="R9" s="77"/>
      <c r="S9" s="77"/>
      <c r="T9" s="77"/>
      <c r="U9" s="77"/>
      <c r="V9" s="77"/>
      <c r="W9" s="77"/>
      <c r="X9" s="77"/>
      <c r="Y9" s="77"/>
      <c r="Z9" s="77"/>
      <c r="AA9" s="77"/>
      <c r="AB9" s="77"/>
      <c r="AC9" s="77"/>
      <c r="AD9" s="77"/>
      <c r="AE9" s="77"/>
      <c r="AF9" s="77"/>
      <c r="AG9" s="77"/>
      <c r="AH9" s="77"/>
      <c r="AI9" s="77"/>
      <c r="AJ9" s="265" t="s">
        <v>861</v>
      </c>
      <c r="AK9" s="267"/>
      <c r="AL9" s="77"/>
      <c r="AM9" s="77"/>
      <c r="AN9" s="268"/>
      <c r="AO9" s="77"/>
      <c r="AP9" s="77"/>
      <c r="AQ9" s="77" t="s">
        <v>731</v>
      </c>
      <c r="AR9" s="77"/>
      <c r="AS9" s="265"/>
      <c r="AT9" s="77" t="n">
        <v>10</v>
      </c>
      <c r="ALJ9" s="270"/>
      <c r="ALK9" s="270"/>
      <c r="ALL9" s="270"/>
      <c r="ALM9" s="270"/>
      <c r="ALN9" s="270"/>
      <c r="ALO9" s="270"/>
      <c r="ALP9" s="270"/>
      <c r="ALQ9" s="270"/>
      <c r="ALR9" s="270"/>
      <c r="ALS9" s="270"/>
      <c r="ALT9" s="270"/>
      <c r="ALU9" s="270"/>
      <c r="ALV9" s="270"/>
      <c r="ALW9" s="270"/>
      <c r="ALX9" s="270"/>
      <c r="ALY9" s="270"/>
      <c r="ALZ9" s="270"/>
      <c r="AMA9" s="270"/>
      <c r="AMB9" s="270"/>
      <c r="AMC9" s="270"/>
      <c r="AMD9" s="270"/>
      <c r="AME9" s="0"/>
      <c r="AMF9" s="0"/>
      <c r="AMG9" s="0"/>
      <c r="AMH9" s="0"/>
      <c r="AMI9" s="0"/>
      <c r="AMJ9" s="0"/>
    </row>
    <row r="10" s="83" customFormat="true" ht="14.65" hidden="false" customHeight="false" outlineLevel="0" collapsed="false">
      <c r="A10" s="265" t="n">
        <v>3798</v>
      </c>
      <c r="B10" s="265" t="s">
        <v>731</v>
      </c>
      <c r="C10" s="265" t="s">
        <v>731</v>
      </c>
      <c r="D10" s="265" t="s">
        <v>862</v>
      </c>
      <c r="E10" s="265" t="s">
        <v>863</v>
      </c>
      <c r="F10" s="265" t="s">
        <v>864</v>
      </c>
      <c r="G10" s="77" t="s">
        <v>43</v>
      </c>
      <c r="H10" s="77" t="s">
        <v>214</v>
      </c>
      <c r="I10" s="266" t="s">
        <v>865</v>
      </c>
      <c r="J10" s="266"/>
      <c r="K10" s="77" t="s">
        <v>184</v>
      </c>
      <c r="L10" s="77" t="s">
        <v>831</v>
      </c>
      <c r="M10" s="77" t="s">
        <v>831</v>
      </c>
      <c r="N10" s="77"/>
      <c r="O10" s="77"/>
      <c r="P10" s="77"/>
      <c r="Q10" s="77"/>
      <c r="R10" s="77"/>
      <c r="S10" s="77"/>
      <c r="T10" s="77"/>
      <c r="U10" s="77"/>
      <c r="V10" s="77"/>
      <c r="W10" s="77"/>
      <c r="X10" s="77"/>
      <c r="Y10" s="77"/>
      <c r="Z10" s="77"/>
      <c r="AA10" s="77"/>
      <c r="AB10" s="77"/>
      <c r="AC10" s="77"/>
      <c r="AD10" s="77"/>
      <c r="AE10" s="77"/>
      <c r="AF10" s="77"/>
      <c r="AG10" s="77"/>
      <c r="AH10" s="77"/>
      <c r="AI10" s="77"/>
      <c r="AJ10" s="265" t="s">
        <v>866</v>
      </c>
      <c r="AK10" s="267"/>
      <c r="AL10" s="77"/>
      <c r="AM10" s="77"/>
      <c r="AN10" s="268"/>
      <c r="AO10" s="77"/>
      <c r="AP10" s="77"/>
      <c r="AQ10" s="77" t="s">
        <v>731</v>
      </c>
      <c r="AR10" s="77" t="s">
        <v>201</v>
      </c>
      <c r="AS10" s="265"/>
      <c r="AT10" s="77" t="n">
        <v>10</v>
      </c>
      <c r="ALJ10" s="270"/>
      <c r="ALK10" s="270"/>
      <c r="ALL10" s="270"/>
      <c r="ALM10" s="270"/>
      <c r="ALN10" s="270"/>
      <c r="ALO10" s="270"/>
      <c r="ALP10" s="270"/>
      <c r="ALQ10" s="270"/>
      <c r="ALR10" s="270"/>
      <c r="ALS10" s="270"/>
      <c r="ALT10" s="270"/>
      <c r="ALU10" s="270"/>
      <c r="ALV10" s="270"/>
      <c r="ALW10" s="270"/>
      <c r="ALX10" s="270"/>
      <c r="ALY10" s="270"/>
      <c r="ALZ10" s="270"/>
      <c r="AMA10" s="270"/>
      <c r="AMB10" s="270"/>
      <c r="AMC10" s="270"/>
      <c r="AMD10" s="270"/>
      <c r="AME10" s="0"/>
      <c r="AMF10" s="0"/>
      <c r="AMG10" s="0"/>
      <c r="AMH10" s="0"/>
      <c r="AMI10" s="0"/>
      <c r="AMJ10" s="0"/>
    </row>
    <row r="11" s="83" customFormat="true" ht="14.65" hidden="false" customHeight="false" outlineLevel="0" collapsed="false">
      <c r="A11" s="265" t="n">
        <v>836245</v>
      </c>
      <c r="B11" s="265" t="s">
        <v>179</v>
      </c>
      <c r="C11" s="265" t="s">
        <v>731</v>
      </c>
      <c r="D11" s="265" t="s">
        <v>867</v>
      </c>
      <c r="E11" s="265" t="s">
        <v>868</v>
      </c>
      <c r="F11" s="265" t="s">
        <v>869</v>
      </c>
      <c r="G11" s="77"/>
      <c r="H11" s="77"/>
      <c r="I11" s="266"/>
      <c r="J11" s="266"/>
      <c r="K11" s="77" t="s">
        <v>184</v>
      </c>
      <c r="L11" s="77"/>
      <c r="M11" s="271" t="s">
        <v>831</v>
      </c>
      <c r="N11" s="271"/>
      <c r="O11" s="77"/>
      <c r="P11" s="77"/>
      <c r="Q11" s="77"/>
      <c r="R11" s="77"/>
      <c r="S11" s="77"/>
      <c r="T11" s="77"/>
      <c r="U11" s="77"/>
      <c r="V11" s="77"/>
      <c r="W11" s="77"/>
      <c r="X11" s="77"/>
      <c r="Y11" s="77"/>
      <c r="Z11" s="77"/>
      <c r="AA11" s="77"/>
      <c r="AB11" s="77"/>
      <c r="AC11" s="77"/>
      <c r="AD11" s="77"/>
      <c r="AE11" s="77"/>
      <c r="AF11" s="77"/>
      <c r="AG11" s="77"/>
      <c r="AH11" s="77"/>
      <c r="AI11" s="77"/>
      <c r="AJ11" s="265" t="s">
        <v>870</v>
      </c>
      <c r="AK11" s="267"/>
      <c r="AL11" s="77"/>
      <c r="AM11" s="77"/>
      <c r="AN11" s="268"/>
      <c r="AO11" s="77"/>
      <c r="AP11" s="77"/>
      <c r="AQ11" s="77" t="s">
        <v>731</v>
      </c>
      <c r="AR11" s="77"/>
      <c r="AS11" s="265"/>
      <c r="AT11" s="77" t="n">
        <v>10</v>
      </c>
      <c r="ALJ11" s="270"/>
      <c r="ALK11" s="270"/>
      <c r="ALL11" s="270"/>
      <c r="ALM11" s="270"/>
      <c r="ALN11" s="270"/>
      <c r="ALO11" s="270"/>
      <c r="ALP11" s="270"/>
      <c r="ALQ11" s="270"/>
      <c r="ALR11" s="270"/>
      <c r="ALS11" s="270"/>
      <c r="ALT11" s="270"/>
      <c r="ALU11" s="270"/>
      <c r="ALV11" s="270"/>
      <c r="ALW11" s="270"/>
      <c r="ALX11" s="270"/>
      <c r="ALY11" s="270"/>
      <c r="ALZ11" s="270"/>
      <c r="AMA11" s="270"/>
      <c r="AMB11" s="270"/>
      <c r="AMC11" s="270"/>
      <c r="AMD11" s="270"/>
      <c r="AME11" s="0"/>
      <c r="AMF11" s="0"/>
      <c r="AMG11" s="0"/>
      <c r="AMH11" s="0"/>
      <c r="AMI11" s="0"/>
      <c r="AMJ11" s="0"/>
    </row>
    <row r="12" customFormat="false" ht="14.65" hidden="false" customHeight="false" outlineLevel="0" collapsed="false">
      <c r="A12" s="272" t="n">
        <v>2657</v>
      </c>
      <c r="B12" s="272" t="s">
        <v>193</v>
      </c>
      <c r="C12" s="272" t="s">
        <v>179</v>
      </c>
      <c r="D12" s="273" t="s">
        <v>871</v>
      </c>
      <c r="E12" s="272" t="s">
        <v>872</v>
      </c>
      <c r="F12" s="272" t="s">
        <v>873</v>
      </c>
      <c r="G12" s="274" t="s">
        <v>43</v>
      </c>
      <c r="H12" s="274" t="s">
        <v>43</v>
      </c>
      <c r="I12" s="275" t="s">
        <v>865</v>
      </c>
      <c r="J12" s="275"/>
      <c r="K12" s="274" t="s">
        <v>215</v>
      </c>
      <c r="L12" s="274" t="s">
        <v>184</v>
      </c>
      <c r="M12" s="274" t="s">
        <v>192</v>
      </c>
      <c r="N12" s="274"/>
      <c r="O12" s="274" t="s">
        <v>185</v>
      </c>
      <c r="P12" s="274" t="s">
        <v>186</v>
      </c>
      <c r="Q12" s="274" t="s">
        <v>187</v>
      </c>
      <c r="R12" s="276" t="n">
        <v>4</v>
      </c>
      <c r="S12" s="276" t="n">
        <v>3</v>
      </c>
      <c r="T12" s="276" t="n">
        <v>4</v>
      </c>
      <c r="U12" s="276"/>
      <c r="V12" s="276" t="n">
        <f aca="false">AVERAGE(T12:U12)</f>
        <v>4</v>
      </c>
      <c r="W12" s="276" t="n">
        <v>4</v>
      </c>
      <c r="X12" s="276" t="n">
        <v>4</v>
      </c>
      <c r="Y12" s="276"/>
      <c r="Z12" s="276" t="n">
        <f aca="false">AVERAGE(X12:Y12)</f>
        <v>4</v>
      </c>
      <c r="AA12" s="276" t="n">
        <v>4</v>
      </c>
      <c r="AB12" s="276" t="n">
        <v>3</v>
      </c>
      <c r="AC12" s="276" t="n">
        <v>1</v>
      </c>
      <c r="AD12" s="276" t="n">
        <v>4</v>
      </c>
      <c r="AE12" s="276" t="n">
        <v>4</v>
      </c>
      <c r="AF12" s="276" t="n">
        <v>4</v>
      </c>
      <c r="AG12" s="276" t="n">
        <v>4</v>
      </c>
      <c r="AH12" s="277"/>
      <c r="AI12" s="277" t="s">
        <v>199</v>
      </c>
      <c r="AJ12" s="278" t="s">
        <v>874</v>
      </c>
      <c r="AK12" s="279" t="n">
        <f aca="false">AVERAGE(R12:S12)</f>
        <v>3.5</v>
      </c>
      <c r="AL12" s="279" t="n">
        <f aca="false">AVERAGE(V12,W12,Z12,AA12,AB12)</f>
        <v>3.8</v>
      </c>
      <c r="AM12" s="280" t="n">
        <f aca="false">AVERAGE(AC12:AG12)</f>
        <v>3.4</v>
      </c>
      <c r="AN12" s="279" t="n">
        <f aca="false">AL12+AM12</f>
        <v>7.2</v>
      </c>
      <c r="AO12" s="281" t="s">
        <v>209</v>
      </c>
      <c r="AP12" s="274"/>
      <c r="AQ12" s="281" t="s">
        <v>209</v>
      </c>
      <c r="AR12" s="277" t="s">
        <v>209</v>
      </c>
      <c r="AS12" s="282"/>
      <c r="AT12" s="279" t="n">
        <f aca="false">AN12</f>
        <v>7.2</v>
      </c>
    </row>
    <row r="13" customFormat="false" ht="14.65" hidden="false" customHeight="false" outlineLevel="0" collapsed="false">
      <c r="A13" s="272" t="n">
        <v>2856</v>
      </c>
      <c r="B13" s="272" t="s">
        <v>193</v>
      </c>
      <c r="C13" s="272" t="s">
        <v>193</v>
      </c>
      <c r="D13" s="273" t="s">
        <v>875</v>
      </c>
      <c r="E13" s="272" t="s">
        <v>876</v>
      </c>
      <c r="F13" s="272" t="s">
        <v>877</v>
      </c>
      <c r="G13" s="274" t="s">
        <v>42</v>
      </c>
      <c r="H13" s="274" t="s">
        <v>43</v>
      </c>
      <c r="I13" s="275" t="s">
        <v>865</v>
      </c>
      <c r="J13" s="275" t="s">
        <v>865</v>
      </c>
      <c r="K13" s="274" t="s">
        <v>215</v>
      </c>
      <c r="L13" s="274" t="s">
        <v>184</v>
      </c>
      <c r="M13" s="274" t="s">
        <v>184</v>
      </c>
      <c r="N13" s="274"/>
      <c r="O13" s="274" t="s">
        <v>185</v>
      </c>
      <c r="P13" s="274" t="s">
        <v>198</v>
      </c>
      <c r="Q13" s="274" t="s">
        <v>187</v>
      </c>
      <c r="R13" s="276" t="n">
        <v>3</v>
      </c>
      <c r="S13" s="276" t="n">
        <v>3</v>
      </c>
      <c r="T13" s="276" t="n">
        <v>4</v>
      </c>
      <c r="U13" s="276" t="n">
        <v>4</v>
      </c>
      <c r="V13" s="276" t="n">
        <f aca="false">AVERAGE(T13:U13)</f>
        <v>4</v>
      </c>
      <c r="W13" s="276" t="n">
        <v>4</v>
      </c>
      <c r="X13" s="276" t="n">
        <v>4</v>
      </c>
      <c r="Y13" s="276" t="n">
        <v>4</v>
      </c>
      <c r="Z13" s="276" t="n">
        <f aca="false">AVERAGE(X13:Y13)</f>
        <v>4</v>
      </c>
      <c r="AA13" s="276" t="n">
        <v>4</v>
      </c>
      <c r="AB13" s="276" t="n">
        <v>3</v>
      </c>
      <c r="AC13" s="276" t="n">
        <v>1</v>
      </c>
      <c r="AD13" s="276" t="n">
        <v>4</v>
      </c>
      <c r="AE13" s="276" t="n">
        <v>4</v>
      </c>
      <c r="AF13" s="276" t="n">
        <v>4</v>
      </c>
      <c r="AG13" s="276" t="n">
        <v>4</v>
      </c>
      <c r="AH13" s="277"/>
      <c r="AI13" s="277" t="s">
        <v>199</v>
      </c>
      <c r="AJ13" s="278" t="s">
        <v>878</v>
      </c>
      <c r="AK13" s="280" t="n">
        <f aca="false">AVERAGE(R13:S13)</f>
        <v>3</v>
      </c>
      <c r="AL13" s="279" t="n">
        <f aca="false">AVERAGE(V13,W13,Z13,AA13,AB13)</f>
        <v>3.8</v>
      </c>
      <c r="AM13" s="280" t="n">
        <f aca="false">AVERAGE(AC13:AG13)</f>
        <v>3.4</v>
      </c>
      <c r="AN13" s="279" t="n">
        <f aca="false">AL13+AM13</f>
        <v>7.2</v>
      </c>
      <c r="AO13" s="281" t="s">
        <v>209</v>
      </c>
      <c r="AP13" s="274" t="s">
        <v>201</v>
      </c>
      <c r="AQ13" s="281" t="s">
        <v>209</v>
      </c>
      <c r="AR13" s="277" t="s">
        <v>209</v>
      </c>
      <c r="AS13" s="282"/>
      <c r="AT13" s="279" t="n">
        <f aca="false">AN13</f>
        <v>7.2</v>
      </c>
    </row>
    <row r="14" customFormat="false" ht="14.65" hidden="false" customHeight="false" outlineLevel="0" collapsed="false">
      <c r="A14" s="272" t="n">
        <v>2852</v>
      </c>
      <c r="B14" s="272" t="s">
        <v>193</v>
      </c>
      <c r="C14" s="272" t="s">
        <v>193</v>
      </c>
      <c r="D14" s="273" t="s">
        <v>879</v>
      </c>
      <c r="E14" s="272" t="s">
        <v>880</v>
      </c>
      <c r="F14" s="272" t="s">
        <v>881</v>
      </c>
      <c r="G14" s="274" t="s">
        <v>42</v>
      </c>
      <c r="H14" s="274" t="s">
        <v>44</v>
      </c>
      <c r="I14" s="275" t="s">
        <v>865</v>
      </c>
      <c r="J14" s="275" t="s">
        <v>865</v>
      </c>
      <c r="K14" s="274" t="s">
        <v>215</v>
      </c>
      <c r="L14" s="274" t="s">
        <v>184</v>
      </c>
      <c r="M14" s="274" t="s">
        <v>184</v>
      </c>
      <c r="N14" s="274"/>
      <c r="O14" s="274" t="s">
        <v>185</v>
      </c>
      <c r="P14" s="274" t="s">
        <v>186</v>
      </c>
      <c r="Q14" s="274" t="s">
        <v>187</v>
      </c>
      <c r="R14" s="276" t="n">
        <v>4</v>
      </c>
      <c r="S14" s="276" t="n">
        <v>3</v>
      </c>
      <c r="T14" s="276" t="n">
        <v>4</v>
      </c>
      <c r="U14" s="276" t="n">
        <v>4</v>
      </c>
      <c r="V14" s="276" t="n">
        <f aca="false">AVERAGE(T14:U14)</f>
        <v>4</v>
      </c>
      <c r="W14" s="276" t="n">
        <v>4</v>
      </c>
      <c r="X14" s="276" t="n">
        <v>4</v>
      </c>
      <c r="Y14" s="276" t="n">
        <v>4</v>
      </c>
      <c r="Z14" s="276" t="n">
        <f aca="false">AVERAGE(X14:Y14)</f>
        <v>4</v>
      </c>
      <c r="AA14" s="276" t="n">
        <v>4</v>
      </c>
      <c r="AB14" s="276" t="n">
        <v>4</v>
      </c>
      <c r="AC14" s="276" t="n">
        <v>1</v>
      </c>
      <c r="AD14" s="276" t="n">
        <v>4</v>
      </c>
      <c r="AE14" s="276" t="n">
        <v>4</v>
      </c>
      <c r="AF14" s="276" t="n">
        <v>3</v>
      </c>
      <c r="AG14" s="276" t="n">
        <v>3</v>
      </c>
      <c r="AH14" s="277"/>
      <c r="AI14" s="277" t="s">
        <v>199</v>
      </c>
      <c r="AJ14" s="278" t="s">
        <v>882</v>
      </c>
      <c r="AK14" s="279" t="n">
        <f aca="false">AVERAGE(R14:S14)</f>
        <v>3.5</v>
      </c>
      <c r="AL14" s="279" t="n">
        <f aca="false">AVERAGE(V14,W14,Z14,AA14,AB14)</f>
        <v>4</v>
      </c>
      <c r="AM14" s="280" t="n">
        <f aca="false">AVERAGE(AC14:AG14)</f>
        <v>3</v>
      </c>
      <c r="AN14" s="279" t="n">
        <f aca="false">AL14+AM14</f>
        <v>7</v>
      </c>
      <c r="AO14" s="281" t="s">
        <v>209</v>
      </c>
      <c r="AP14" s="274"/>
      <c r="AQ14" s="281" t="s">
        <v>209</v>
      </c>
      <c r="AR14" s="277" t="s">
        <v>209</v>
      </c>
      <c r="AS14" s="282"/>
      <c r="AT14" s="279" t="n">
        <f aca="false">AN14</f>
        <v>7</v>
      </c>
    </row>
    <row r="15" customFormat="false" ht="14.65" hidden="false" customHeight="false" outlineLevel="0" collapsed="false">
      <c r="A15" s="272" t="n">
        <v>3811</v>
      </c>
      <c r="B15" s="272" t="s">
        <v>193</v>
      </c>
      <c r="C15" s="272" t="s">
        <v>731</v>
      </c>
      <c r="D15" s="273" t="s">
        <v>883</v>
      </c>
      <c r="E15" s="272" t="s">
        <v>884</v>
      </c>
      <c r="F15" s="272" t="s">
        <v>885</v>
      </c>
      <c r="G15" s="274" t="s">
        <v>44</v>
      </c>
      <c r="H15" s="274" t="s">
        <v>44</v>
      </c>
      <c r="I15" s="275" t="s">
        <v>865</v>
      </c>
      <c r="J15" s="275"/>
      <c r="K15" s="274" t="s">
        <v>184</v>
      </c>
      <c r="L15" s="274" t="s">
        <v>184</v>
      </c>
      <c r="M15" s="274" t="s">
        <v>831</v>
      </c>
      <c r="N15" s="274"/>
      <c r="O15" s="274" t="s">
        <v>185</v>
      </c>
      <c r="P15" s="274" t="s">
        <v>186</v>
      </c>
      <c r="Q15" s="274" t="s">
        <v>187</v>
      </c>
      <c r="R15" s="276" t="n">
        <v>4</v>
      </c>
      <c r="S15" s="276" t="n">
        <v>3</v>
      </c>
      <c r="T15" s="276" t="n">
        <v>4</v>
      </c>
      <c r="U15" s="276"/>
      <c r="V15" s="276" t="n">
        <f aca="false">AVERAGE(T15:U15)</f>
        <v>4</v>
      </c>
      <c r="W15" s="276" t="n">
        <v>4</v>
      </c>
      <c r="X15" s="276" t="n">
        <v>4</v>
      </c>
      <c r="Y15" s="276"/>
      <c r="Z15" s="276" t="n">
        <f aca="false">AVERAGE(X15:Y15)</f>
        <v>4</v>
      </c>
      <c r="AA15" s="276" t="n">
        <v>3</v>
      </c>
      <c r="AB15" s="276" t="n">
        <v>4</v>
      </c>
      <c r="AC15" s="276" t="n">
        <v>2</v>
      </c>
      <c r="AD15" s="276" t="n">
        <v>2</v>
      </c>
      <c r="AE15" s="276" t="n">
        <v>4</v>
      </c>
      <c r="AF15" s="276" t="n">
        <v>4</v>
      </c>
      <c r="AG15" s="276" t="n">
        <v>4</v>
      </c>
      <c r="AH15" s="277"/>
      <c r="AI15" s="277" t="s">
        <v>189</v>
      </c>
      <c r="AJ15" s="278" t="s">
        <v>886</v>
      </c>
      <c r="AK15" s="279" t="n">
        <f aca="false">AVERAGE(R15:S15)</f>
        <v>3.5</v>
      </c>
      <c r="AL15" s="279" t="n">
        <f aca="false">AVERAGE(V15,W15,Z15,AA15,AB15)</f>
        <v>3.8</v>
      </c>
      <c r="AM15" s="280" t="n">
        <f aca="false">AVERAGE(AC15:AG15)</f>
        <v>3.2</v>
      </c>
      <c r="AN15" s="279" t="n">
        <f aca="false">AL15+AM15</f>
        <v>7</v>
      </c>
      <c r="AO15" s="281" t="s">
        <v>209</v>
      </c>
      <c r="AP15" s="274"/>
      <c r="AQ15" s="281" t="s">
        <v>209</v>
      </c>
      <c r="AR15" s="277" t="s">
        <v>209</v>
      </c>
      <c r="AS15" s="282"/>
      <c r="AT15" s="279" t="n">
        <f aca="false">AN15</f>
        <v>7</v>
      </c>
    </row>
    <row r="16" customFormat="false" ht="14.65" hidden="false" customHeight="false" outlineLevel="0" collapsed="false">
      <c r="A16" s="272" t="n">
        <v>2964</v>
      </c>
      <c r="B16" s="272" t="s">
        <v>193</v>
      </c>
      <c r="C16" s="272" t="s">
        <v>193</v>
      </c>
      <c r="D16" s="272" t="s">
        <v>887</v>
      </c>
      <c r="E16" s="272" t="s">
        <v>888</v>
      </c>
      <c r="F16" s="272" t="s">
        <v>889</v>
      </c>
      <c r="G16" s="274" t="s">
        <v>42</v>
      </c>
      <c r="H16" s="274" t="s">
        <v>44</v>
      </c>
      <c r="I16" s="275" t="s">
        <v>890</v>
      </c>
      <c r="J16" s="275" t="s">
        <v>865</v>
      </c>
      <c r="K16" s="274" t="s">
        <v>32</v>
      </c>
      <c r="L16" s="274" t="s">
        <v>215</v>
      </c>
      <c r="M16" s="274" t="s">
        <v>31</v>
      </c>
      <c r="N16" s="274"/>
      <c r="O16" s="274" t="s">
        <v>185</v>
      </c>
      <c r="P16" s="274"/>
      <c r="Q16" s="274" t="s">
        <v>891</v>
      </c>
      <c r="R16" s="140" t="n">
        <v>0</v>
      </c>
      <c r="S16" s="140" t="n">
        <v>3</v>
      </c>
      <c r="T16" s="140" t="n">
        <v>3</v>
      </c>
      <c r="U16" s="140" t="n">
        <v>4</v>
      </c>
      <c r="V16" s="276" t="n">
        <f aca="false">AVERAGE(T16:U16)</f>
        <v>3.5</v>
      </c>
      <c r="W16" s="140" t="n">
        <v>3</v>
      </c>
      <c r="X16" s="140" t="n">
        <v>4</v>
      </c>
      <c r="Y16" s="140" t="n">
        <v>2</v>
      </c>
      <c r="Z16" s="276" t="n">
        <f aca="false">AVERAGE(X16:Y16)</f>
        <v>3</v>
      </c>
      <c r="AA16" s="140" t="n">
        <v>4</v>
      </c>
      <c r="AB16" s="140" t="n">
        <v>4</v>
      </c>
      <c r="AC16" s="140" t="n">
        <v>2</v>
      </c>
      <c r="AD16" s="140" t="n">
        <v>4</v>
      </c>
      <c r="AE16" s="140" t="n">
        <v>3</v>
      </c>
      <c r="AF16" s="140" t="n">
        <v>3</v>
      </c>
      <c r="AG16" s="140" t="n">
        <v>3</v>
      </c>
      <c r="AH16" s="274" t="s">
        <v>892</v>
      </c>
      <c r="AI16" s="274" t="s">
        <v>189</v>
      </c>
      <c r="AJ16" s="272" t="s">
        <v>893</v>
      </c>
      <c r="AK16" s="283" t="n">
        <f aca="false">AVERAGE(R16:S16)</f>
        <v>1.5</v>
      </c>
      <c r="AL16" s="284" t="n">
        <f aca="false">AVERAGE(V16,W16,Z16,AA16,AB16)</f>
        <v>3.5</v>
      </c>
      <c r="AM16" s="285" t="n">
        <f aca="false">AVERAGE(AC16:AG16)</f>
        <v>3</v>
      </c>
      <c r="AN16" s="285" t="n">
        <f aca="false">AL16+AM16</f>
        <v>6.5</v>
      </c>
      <c r="AO16" s="286" t="s">
        <v>201</v>
      </c>
      <c r="AP16" s="287"/>
      <c r="AQ16" s="286" t="s">
        <v>201</v>
      </c>
      <c r="AR16" s="287" t="s">
        <v>201</v>
      </c>
      <c r="AS16" s="282"/>
      <c r="AT16" s="279" t="n">
        <f aca="false">AN16</f>
        <v>6.5</v>
      </c>
    </row>
    <row r="17" customFormat="false" ht="14.65" hidden="false" customHeight="false" outlineLevel="0" collapsed="false">
      <c r="A17" s="272" t="n">
        <v>2869</v>
      </c>
      <c r="B17" s="272" t="s">
        <v>193</v>
      </c>
      <c r="C17" s="272" t="s">
        <v>193</v>
      </c>
      <c r="D17" s="273" t="s">
        <v>894</v>
      </c>
      <c r="E17" s="272" t="s">
        <v>895</v>
      </c>
      <c r="F17" s="272" t="s">
        <v>896</v>
      </c>
      <c r="G17" s="274" t="s">
        <v>44</v>
      </c>
      <c r="H17" s="274" t="s">
        <v>44</v>
      </c>
      <c r="I17" s="275" t="s">
        <v>865</v>
      </c>
      <c r="J17" s="275" t="s">
        <v>865</v>
      </c>
      <c r="K17" s="274" t="s">
        <v>215</v>
      </c>
      <c r="L17" s="274" t="s">
        <v>184</v>
      </c>
      <c r="M17" s="274" t="s">
        <v>215</v>
      </c>
      <c r="N17" s="274"/>
      <c r="O17" s="274" t="s">
        <v>185</v>
      </c>
      <c r="P17" s="274" t="s">
        <v>186</v>
      </c>
      <c r="Q17" s="274" t="s">
        <v>187</v>
      </c>
      <c r="R17" s="276" t="n">
        <v>4</v>
      </c>
      <c r="S17" s="276" t="n">
        <v>3</v>
      </c>
      <c r="T17" s="276" t="n">
        <v>4</v>
      </c>
      <c r="U17" s="276" t="n">
        <v>4</v>
      </c>
      <c r="V17" s="276" t="n">
        <f aca="false">AVERAGE(T17:U17)</f>
        <v>4</v>
      </c>
      <c r="W17" s="276" t="n">
        <v>4</v>
      </c>
      <c r="X17" s="276" t="n">
        <v>4</v>
      </c>
      <c r="Y17" s="276" t="n">
        <v>4</v>
      </c>
      <c r="Z17" s="276" t="n">
        <f aca="false">AVERAGE(X17:Y17)</f>
        <v>4</v>
      </c>
      <c r="AA17" s="276" t="n">
        <v>4</v>
      </c>
      <c r="AB17" s="276" t="n">
        <v>4</v>
      </c>
      <c r="AC17" s="276" t="n">
        <v>1</v>
      </c>
      <c r="AD17" s="276" t="n">
        <v>4</v>
      </c>
      <c r="AE17" s="276" t="n">
        <v>4</v>
      </c>
      <c r="AF17" s="276" t="n">
        <v>1</v>
      </c>
      <c r="AG17" s="276" t="n">
        <v>1</v>
      </c>
      <c r="AH17" s="277" t="s">
        <v>897</v>
      </c>
      <c r="AI17" s="277" t="s">
        <v>189</v>
      </c>
      <c r="AJ17" s="278" t="s">
        <v>898</v>
      </c>
      <c r="AK17" s="284" t="n">
        <f aca="false">AVERAGE(R17:S17)</f>
        <v>3.5</v>
      </c>
      <c r="AL17" s="284" t="n">
        <f aca="false">AVERAGE(V17,W17,Z17,AA17,AB17)</f>
        <v>4</v>
      </c>
      <c r="AM17" s="283" t="n">
        <f aca="false">AVERAGE(AC17:AG17)</f>
        <v>2.2</v>
      </c>
      <c r="AN17" s="285" t="n">
        <f aca="false">AL17+AM17</f>
        <v>6.2</v>
      </c>
      <c r="AO17" s="286" t="s">
        <v>201</v>
      </c>
      <c r="AP17" s="287"/>
      <c r="AQ17" s="286" t="s">
        <v>201</v>
      </c>
      <c r="AR17" s="288" t="s">
        <v>201</v>
      </c>
      <c r="AS17" s="282"/>
      <c r="AT17" s="279" t="n">
        <f aca="false">AN17</f>
        <v>6.2</v>
      </c>
    </row>
    <row r="18" customFormat="false" ht="14.65" hidden="false" customHeight="false" outlineLevel="0" collapsed="false">
      <c r="A18" s="272" t="n">
        <v>2473</v>
      </c>
      <c r="B18" s="272" t="s">
        <v>193</v>
      </c>
      <c r="C18" s="272" t="s">
        <v>179</v>
      </c>
      <c r="D18" s="273" t="s">
        <v>899</v>
      </c>
      <c r="E18" s="272" t="s">
        <v>900</v>
      </c>
      <c r="F18" s="272" t="s">
        <v>901</v>
      </c>
      <c r="G18" s="274" t="s">
        <v>44</v>
      </c>
      <c r="H18" s="274" t="s">
        <v>43</v>
      </c>
      <c r="I18" s="275" t="s">
        <v>865</v>
      </c>
      <c r="J18" s="275"/>
      <c r="K18" s="274" t="s">
        <v>32</v>
      </c>
      <c r="L18" s="274" t="s">
        <v>215</v>
      </c>
      <c r="M18" s="274" t="s">
        <v>192</v>
      </c>
      <c r="N18" s="274"/>
      <c r="O18" s="274" t="s">
        <v>185</v>
      </c>
      <c r="P18" s="274" t="s">
        <v>198</v>
      </c>
      <c r="Q18" s="274" t="s">
        <v>187</v>
      </c>
      <c r="R18" s="276" t="n">
        <v>3</v>
      </c>
      <c r="S18" s="276" t="n">
        <v>3</v>
      </c>
      <c r="T18" s="276" t="n">
        <v>4</v>
      </c>
      <c r="U18" s="276"/>
      <c r="V18" s="276" t="n">
        <f aca="false">AVERAGE(T18:U18)</f>
        <v>4</v>
      </c>
      <c r="W18" s="276" t="n">
        <v>3</v>
      </c>
      <c r="X18" s="276" t="n">
        <v>4</v>
      </c>
      <c r="Y18" s="276"/>
      <c r="Z18" s="276" t="n">
        <f aca="false">AVERAGE(X18:Y18)</f>
        <v>4</v>
      </c>
      <c r="AA18" s="276" t="n">
        <v>4</v>
      </c>
      <c r="AB18" s="276" t="n">
        <v>3</v>
      </c>
      <c r="AC18" s="276" t="n">
        <v>2</v>
      </c>
      <c r="AD18" s="276" t="n">
        <v>4</v>
      </c>
      <c r="AE18" s="276" t="n">
        <v>3</v>
      </c>
      <c r="AF18" s="276" t="n">
        <v>2</v>
      </c>
      <c r="AG18" s="276" t="n">
        <v>2</v>
      </c>
      <c r="AH18" s="277" t="s">
        <v>902</v>
      </c>
      <c r="AI18" s="277" t="s">
        <v>189</v>
      </c>
      <c r="AJ18" s="278" t="s">
        <v>903</v>
      </c>
      <c r="AK18" s="285" t="n">
        <f aca="false">AVERAGE(R18:S18)</f>
        <v>3</v>
      </c>
      <c r="AL18" s="284" t="n">
        <f aca="false">AVERAGE(V18,W18,Z18,AA18,AB18)</f>
        <v>3.6</v>
      </c>
      <c r="AM18" s="289" t="n">
        <f aca="false">AVERAGE(AC18:AG18)</f>
        <v>2.6</v>
      </c>
      <c r="AN18" s="285" t="n">
        <f aca="false">AL18+AM18</f>
        <v>6.2</v>
      </c>
      <c r="AO18" s="286" t="s">
        <v>201</v>
      </c>
      <c r="AP18" s="287"/>
      <c r="AQ18" s="286" t="s">
        <v>201</v>
      </c>
      <c r="AR18" s="288" t="s">
        <v>201</v>
      </c>
      <c r="AS18" s="282"/>
      <c r="AT18" s="279" t="n">
        <f aca="false">AN18</f>
        <v>6.2</v>
      </c>
    </row>
    <row r="19" customFormat="false" ht="14.65" hidden="false" customHeight="false" outlineLevel="0" collapsed="false">
      <c r="A19" s="272" t="n">
        <v>4074</v>
      </c>
      <c r="B19" s="272" t="s">
        <v>193</v>
      </c>
      <c r="C19" s="272" t="s">
        <v>193</v>
      </c>
      <c r="D19" s="273" t="s">
        <v>904</v>
      </c>
      <c r="E19" s="272" t="s">
        <v>905</v>
      </c>
      <c r="F19" s="272" t="s">
        <v>906</v>
      </c>
      <c r="G19" s="274" t="s">
        <v>43</v>
      </c>
      <c r="H19" s="274" t="s">
        <v>44</v>
      </c>
      <c r="I19" s="275" t="s">
        <v>865</v>
      </c>
      <c r="J19" s="275" t="s">
        <v>865</v>
      </c>
      <c r="K19" s="274" t="s">
        <v>215</v>
      </c>
      <c r="L19" s="274" t="s">
        <v>215</v>
      </c>
      <c r="M19" s="274" t="s">
        <v>184</v>
      </c>
      <c r="N19" s="274"/>
      <c r="O19" s="274"/>
      <c r="P19" s="274" t="s">
        <v>198</v>
      </c>
      <c r="Q19" s="274"/>
      <c r="R19" s="276" t="n">
        <v>3</v>
      </c>
      <c r="S19" s="276" t="n">
        <v>0</v>
      </c>
      <c r="T19" s="276" t="n">
        <v>4</v>
      </c>
      <c r="U19" s="276" t="n">
        <v>4</v>
      </c>
      <c r="V19" s="276" t="n">
        <f aca="false">AVERAGE(T19:U19)</f>
        <v>4</v>
      </c>
      <c r="W19" s="276" t="n">
        <v>4</v>
      </c>
      <c r="X19" s="276" t="n">
        <v>4</v>
      </c>
      <c r="Y19" s="276" t="n">
        <v>4</v>
      </c>
      <c r="Z19" s="276" t="n">
        <f aca="false">AVERAGE(X19:Y19)</f>
        <v>4</v>
      </c>
      <c r="AA19" s="276" t="n">
        <v>0</v>
      </c>
      <c r="AB19" s="276" t="n">
        <v>4</v>
      </c>
      <c r="AC19" s="276" t="n">
        <v>4</v>
      </c>
      <c r="AD19" s="276" t="n">
        <v>2</v>
      </c>
      <c r="AE19" s="276" t="n">
        <v>3</v>
      </c>
      <c r="AF19" s="276" t="n">
        <v>3</v>
      </c>
      <c r="AG19" s="276" t="n">
        <v>3</v>
      </c>
      <c r="AH19" s="277"/>
      <c r="AI19" s="277" t="s">
        <v>252</v>
      </c>
      <c r="AJ19" s="278" t="s">
        <v>907</v>
      </c>
      <c r="AK19" s="283" t="n">
        <f aca="false">AVERAGE(R19:S19)</f>
        <v>1.5</v>
      </c>
      <c r="AL19" s="285" t="n">
        <f aca="false">AVERAGE(V19,W19,Z19,AA19,AB19)</f>
        <v>3.2</v>
      </c>
      <c r="AM19" s="285" t="n">
        <f aca="false">AVERAGE(AC19:AG19)</f>
        <v>3</v>
      </c>
      <c r="AN19" s="285" t="n">
        <f aca="false">AL19+AM19</f>
        <v>6.2</v>
      </c>
      <c r="AO19" s="286" t="s">
        <v>201</v>
      </c>
      <c r="AP19" s="287"/>
      <c r="AQ19" s="286" t="s">
        <v>201</v>
      </c>
      <c r="AR19" s="288" t="s">
        <v>201</v>
      </c>
      <c r="AS19" s="282"/>
      <c r="AT19" s="279" t="n">
        <f aca="false">AN19</f>
        <v>6.2</v>
      </c>
    </row>
    <row r="20" customFormat="false" ht="14.65" hidden="false" customHeight="false" outlineLevel="0" collapsed="false">
      <c r="A20" s="272" t="n">
        <v>4227</v>
      </c>
      <c r="B20" s="272" t="s">
        <v>193</v>
      </c>
      <c r="C20" s="272" t="s">
        <v>193</v>
      </c>
      <c r="D20" s="273" t="s">
        <v>908</v>
      </c>
      <c r="E20" s="272" t="s">
        <v>909</v>
      </c>
      <c r="F20" s="272" t="s">
        <v>910</v>
      </c>
      <c r="G20" s="274" t="s">
        <v>43</v>
      </c>
      <c r="H20" s="274" t="s">
        <v>43</v>
      </c>
      <c r="I20" s="275" t="s">
        <v>890</v>
      </c>
      <c r="J20" s="275"/>
      <c r="K20" s="274" t="s">
        <v>215</v>
      </c>
      <c r="L20" s="274" t="s">
        <v>184</v>
      </c>
      <c r="M20" s="274" t="s">
        <v>184</v>
      </c>
      <c r="N20" s="274"/>
      <c r="O20" s="274"/>
      <c r="P20" s="274" t="s">
        <v>198</v>
      </c>
      <c r="Q20" s="274"/>
      <c r="R20" s="276" t="n">
        <v>3</v>
      </c>
      <c r="S20" s="276" t="n">
        <v>0</v>
      </c>
      <c r="T20" s="276" t="n">
        <v>3</v>
      </c>
      <c r="U20" s="276" t="n">
        <v>0</v>
      </c>
      <c r="V20" s="276" t="n">
        <f aca="false">AVERAGE(T20:U20)</f>
        <v>1.5</v>
      </c>
      <c r="W20" s="276" t="n">
        <v>4</v>
      </c>
      <c r="X20" s="276" t="n">
        <v>4</v>
      </c>
      <c r="Y20" s="276" t="n">
        <v>4</v>
      </c>
      <c r="Z20" s="276" t="n">
        <f aca="false">AVERAGE(X20:Y20)</f>
        <v>4</v>
      </c>
      <c r="AA20" s="276" t="n">
        <v>0</v>
      </c>
      <c r="AB20" s="276" t="n">
        <v>3</v>
      </c>
      <c r="AC20" s="276" t="n">
        <v>3</v>
      </c>
      <c r="AD20" s="276" t="n">
        <v>4</v>
      </c>
      <c r="AE20" s="276" t="n">
        <v>3</v>
      </c>
      <c r="AF20" s="276" t="n">
        <v>4</v>
      </c>
      <c r="AG20" s="276" t="n">
        <v>4</v>
      </c>
      <c r="AH20" s="277"/>
      <c r="AI20" s="277" t="s">
        <v>189</v>
      </c>
      <c r="AJ20" s="278" t="s">
        <v>911</v>
      </c>
      <c r="AK20" s="283" t="n">
        <f aca="false">AVERAGE(R20:S20)</f>
        <v>1.5</v>
      </c>
      <c r="AL20" s="289" t="n">
        <f aca="false">AVERAGE(V20,W20,Z20,AA20,AB20)</f>
        <v>2.5</v>
      </c>
      <c r="AM20" s="284" t="n">
        <f aca="false">AVERAGE(AC20:AG20)</f>
        <v>3.6</v>
      </c>
      <c r="AN20" s="285" t="n">
        <f aca="false">AL20+AM20</f>
        <v>6.1</v>
      </c>
      <c r="AO20" s="286" t="s">
        <v>201</v>
      </c>
      <c r="AP20" s="287" t="s">
        <v>225</v>
      </c>
      <c r="AQ20" s="286" t="s">
        <v>201</v>
      </c>
      <c r="AR20" s="288" t="s">
        <v>201</v>
      </c>
      <c r="AS20" s="282"/>
      <c r="AT20" s="279" t="n">
        <f aca="false">AN20</f>
        <v>6.1</v>
      </c>
    </row>
    <row r="21" customFormat="false" ht="14.65" hidden="false" customHeight="false" outlineLevel="0" collapsed="false">
      <c r="A21" s="272" t="n">
        <v>3649</v>
      </c>
      <c r="B21" s="272" t="s">
        <v>193</v>
      </c>
      <c r="C21" s="272" t="s">
        <v>193</v>
      </c>
      <c r="D21" s="273" t="s">
        <v>912</v>
      </c>
      <c r="E21" s="272" t="s">
        <v>913</v>
      </c>
      <c r="F21" s="272" t="s">
        <v>914</v>
      </c>
      <c r="G21" s="274" t="s">
        <v>43</v>
      </c>
      <c r="H21" s="274" t="s">
        <v>43</v>
      </c>
      <c r="I21" s="275" t="s">
        <v>865</v>
      </c>
      <c r="J21" s="275" t="s">
        <v>865</v>
      </c>
      <c r="K21" s="274" t="s">
        <v>215</v>
      </c>
      <c r="L21" s="274" t="s">
        <v>215</v>
      </c>
      <c r="M21" s="274" t="s">
        <v>184</v>
      </c>
      <c r="N21" s="274"/>
      <c r="O21" s="274"/>
      <c r="P21" s="274" t="s">
        <v>198</v>
      </c>
      <c r="Q21" s="274" t="s">
        <v>187</v>
      </c>
      <c r="R21" s="276" t="n">
        <v>3</v>
      </c>
      <c r="S21" s="276" t="n">
        <v>3</v>
      </c>
      <c r="T21" s="276" t="n">
        <v>4</v>
      </c>
      <c r="U21" s="276" t="n">
        <v>4</v>
      </c>
      <c r="V21" s="276" t="n">
        <f aca="false">AVERAGE(T21:U21)</f>
        <v>4</v>
      </c>
      <c r="W21" s="276" t="n">
        <v>4</v>
      </c>
      <c r="X21" s="276" t="n">
        <v>4</v>
      </c>
      <c r="Y21" s="276" t="n">
        <v>4</v>
      </c>
      <c r="Z21" s="276" t="n">
        <f aca="false">AVERAGE(X21:Y21)</f>
        <v>4</v>
      </c>
      <c r="AA21" s="276" t="n">
        <v>0</v>
      </c>
      <c r="AB21" s="276" t="n">
        <v>3</v>
      </c>
      <c r="AC21" s="276" t="n">
        <v>2</v>
      </c>
      <c r="AD21" s="276" t="n">
        <v>2</v>
      </c>
      <c r="AE21" s="276" t="n">
        <v>3</v>
      </c>
      <c r="AF21" s="276" t="n">
        <v>4</v>
      </c>
      <c r="AG21" s="276" t="n">
        <v>4</v>
      </c>
      <c r="AH21" s="277"/>
      <c r="AI21" s="277" t="s">
        <v>189</v>
      </c>
      <c r="AJ21" s="278" t="s">
        <v>915</v>
      </c>
      <c r="AK21" s="285" t="n">
        <f aca="false">AVERAGE(R21:S21)</f>
        <v>3</v>
      </c>
      <c r="AL21" s="285" t="n">
        <f aca="false">AVERAGE(V21,W21,Z21,AA21,AB21)</f>
        <v>3</v>
      </c>
      <c r="AM21" s="285" t="n">
        <f aca="false">AVERAGE(AC21:AG21)</f>
        <v>3</v>
      </c>
      <c r="AN21" s="285" t="n">
        <f aca="false">AL21+AM21</f>
        <v>6</v>
      </c>
      <c r="AO21" s="286" t="s">
        <v>201</v>
      </c>
      <c r="AP21" s="287"/>
      <c r="AQ21" s="286" t="s">
        <v>201</v>
      </c>
      <c r="AR21" s="288" t="s">
        <v>225</v>
      </c>
      <c r="AS21" s="282" t="s">
        <v>916</v>
      </c>
      <c r="AT21" s="279" t="n">
        <f aca="false">AN21</f>
        <v>6</v>
      </c>
    </row>
    <row r="22" customFormat="false" ht="14.65" hidden="false" customHeight="false" outlineLevel="0" collapsed="false">
      <c r="A22" s="272" t="n">
        <v>199409</v>
      </c>
      <c r="B22" s="272" t="s">
        <v>193</v>
      </c>
      <c r="C22" s="272" t="s">
        <v>193</v>
      </c>
      <c r="D22" s="273" t="s">
        <v>917</v>
      </c>
      <c r="E22" s="272" t="s">
        <v>918</v>
      </c>
      <c r="F22" s="272" t="s">
        <v>919</v>
      </c>
      <c r="G22" s="274" t="s">
        <v>43</v>
      </c>
      <c r="H22" s="274" t="s">
        <v>43</v>
      </c>
      <c r="I22" s="275" t="s">
        <v>890</v>
      </c>
      <c r="J22" s="275" t="s">
        <v>920</v>
      </c>
      <c r="K22" s="274" t="s">
        <v>215</v>
      </c>
      <c r="L22" s="274" t="s">
        <v>215</v>
      </c>
      <c r="M22" s="274" t="s">
        <v>184</v>
      </c>
      <c r="N22" s="274"/>
      <c r="O22" s="274" t="s">
        <v>185</v>
      </c>
      <c r="P22" s="274" t="s">
        <v>198</v>
      </c>
      <c r="Q22" s="274"/>
      <c r="R22" s="276" t="n">
        <v>3</v>
      </c>
      <c r="S22" s="276" t="n">
        <v>0</v>
      </c>
      <c r="T22" s="276" t="n">
        <v>3</v>
      </c>
      <c r="U22" s="276" t="n">
        <v>1</v>
      </c>
      <c r="V22" s="276" t="n">
        <f aca="false">AVERAGE(T22:U22)</f>
        <v>2</v>
      </c>
      <c r="W22" s="276" t="n">
        <v>4</v>
      </c>
      <c r="X22" s="276" t="n">
        <v>4</v>
      </c>
      <c r="Y22" s="276" t="n">
        <v>4</v>
      </c>
      <c r="Z22" s="276" t="n">
        <f aca="false">AVERAGE(X22:Y22)</f>
        <v>4</v>
      </c>
      <c r="AA22" s="276" t="n">
        <v>3</v>
      </c>
      <c r="AB22" s="276" t="n">
        <v>3</v>
      </c>
      <c r="AC22" s="276" t="n">
        <v>3</v>
      </c>
      <c r="AD22" s="276" t="n">
        <v>2</v>
      </c>
      <c r="AE22" s="276" t="n">
        <v>3</v>
      </c>
      <c r="AF22" s="276" t="n">
        <v>3</v>
      </c>
      <c r="AG22" s="276" t="n">
        <v>3</v>
      </c>
      <c r="AH22" s="277"/>
      <c r="AI22" s="277" t="s">
        <v>189</v>
      </c>
      <c r="AJ22" s="278" t="s">
        <v>921</v>
      </c>
      <c r="AK22" s="283" t="n">
        <f aca="false">AVERAGE(R22:S22)</f>
        <v>1.5</v>
      </c>
      <c r="AL22" s="285" t="n">
        <f aca="false">AVERAGE(V22,W22,Z22,AA22,AB22)</f>
        <v>3.2</v>
      </c>
      <c r="AM22" s="285" t="n">
        <f aca="false">AVERAGE(AC22:AG22)</f>
        <v>2.8</v>
      </c>
      <c r="AN22" s="285" t="n">
        <f aca="false">AL22+AM22</f>
        <v>6</v>
      </c>
      <c r="AO22" s="286" t="s">
        <v>201</v>
      </c>
      <c r="AP22" s="287" t="s">
        <v>225</v>
      </c>
      <c r="AQ22" s="286" t="s">
        <v>201</v>
      </c>
      <c r="AR22" s="288" t="s">
        <v>201</v>
      </c>
      <c r="AS22" s="282"/>
      <c r="AT22" s="279" t="n">
        <f aca="false">AN22</f>
        <v>6</v>
      </c>
    </row>
    <row r="23" customFormat="false" ht="14.65" hidden="false" customHeight="false" outlineLevel="0" collapsed="false">
      <c r="A23" s="272" t="n">
        <v>3644</v>
      </c>
      <c r="B23" s="272" t="s">
        <v>193</v>
      </c>
      <c r="C23" s="272" t="s">
        <v>193</v>
      </c>
      <c r="D23" s="273" t="s">
        <v>922</v>
      </c>
      <c r="E23" s="272" t="s">
        <v>923</v>
      </c>
      <c r="F23" s="272" t="s">
        <v>924</v>
      </c>
      <c r="G23" s="274" t="s">
        <v>42</v>
      </c>
      <c r="H23" s="274" t="s">
        <v>42</v>
      </c>
      <c r="I23" s="275" t="s">
        <v>21</v>
      </c>
      <c r="J23" s="275" t="s">
        <v>865</v>
      </c>
      <c r="K23" s="274" t="s">
        <v>215</v>
      </c>
      <c r="L23" s="274" t="s">
        <v>184</v>
      </c>
      <c r="M23" s="274" t="s">
        <v>184</v>
      </c>
      <c r="N23" s="274"/>
      <c r="O23" s="274" t="s">
        <v>185</v>
      </c>
      <c r="P23" s="274" t="s">
        <v>186</v>
      </c>
      <c r="Q23" s="274" t="s">
        <v>187</v>
      </c>
      <c r="R23" s="276" t="n">
        <v>4</v>
      </c>
      <c r="S23" s="276" t="n">
        <v>3</v>
      </c>
      <c r="T23" s="276" t="n">
        <v>1</v>
      </c>
      <c r="U23" s="276" t="n">
        <v>4</v>
      </c>
      <c r="V23" s="276" t="n">
        <f aca="false">AVERAGE(T23:U23)</f>
        <v>2.5</v>
      </c>
      <c r="W23" s="276" t="n">
        <v>4</v>
      </c>
      <c r="X23" s="276" t="n">
        <v>4</v>
      </c>
      <c r="Y23" s="276" t="n">
        <v>4</v>
      </c>
      <c r="Z23" s="276" t="n">
        <f aca="false">AVERAGE(X23:Y23)</f>
        <v>4</v>
      </c>
      <c r="AA23" s="276" t="n">
        <v>3</v>
      </c>
      <c r="AB23" s="276" t="n">
        <v>2</v>
      </c>
      <c r="AC23" s="276" t="n">
        <v>2</v>
      </c>
      <c r="AD23" s="276" t="n">
        <v>2</v>
      </c>
      <c r="AE23" s="276" t="n">
        <v>4</v>
      </c>
      <c r="AF23" s="276" t="n">
        <v>3</v>
      </c>
      <c r="AG23" s="276" t="n">
        <v>3</v>
      </c>
      <c r="AH23" s="277"/>
      <c r="AI23" s="277" t="s">
        <v>199</v>
      </c>
      <c r="AJ23" s="278" t="s">
        <v>925</v>
      </c>
      <c r="AK23" s="284" t="n">
        <f aca="false">AVERAGE(R23:S23)</f>
        <v>3.5</v>
      </c>
      <c r="AL23" s="285" t="n">
        <f aca="false">AVERAGE(V23,W23,Z23,AA23,AB23)</f>
        <v>3.1</v>
      </c>
      <c r="AM23" s="285" t="n">
        <f aca="false">AVERAGE(AC23:AG23)</f>
        <v>2.8</v>
      </c>
      <c r="AN23" s="285" t="n">
        <f aca="false">AL23+AM23</f>
        <v>5.9</v>
      </c>
      <c r="AO23" s="286" t="s">
        <v>201</v>
      </c>
      <c r="AP23" s="287"/>
      <c r="AQ23" s="286" t="s">
        <v>201</v>
      </c>
      <c r="AR23" s="288" t="s">
        <v>201</v>
      </c>
      <c r="AS23" s="282"/>
      <c r="AT23" s="279" t="n">
        <f aca="false">AN23</f>
        <v>5.9</v>
      </c>
    </row>
    <row r="24" customFormat="false" ht="14.65" hidden="false" customHeight="false" outlineLevel="0" collapsed="false">
      <c r="A24" s="272" t="n">
        <v>3661</v>
      </c>
      <c r="B24" s="272" t="s">
        <v>193</v>
      </c>
      <c r="C24" s="272" t="s">
        <v>179</v>
      </c>
      <c r="D24" s="273" t="s">
        <v>926</v>
      </c>
      <c r="E24" s="272" t="s">
        <v>927</v>
      </c>
      <c r="F24" s="272" t="s">
        <v>928</v>
      </c>
      <c r="G24" s="274" t="s">
        <v>44</v>
      </c>
      <c r="H24" s="274" t="s">
        <v>44</v>
      </c>
      <c r="I24" s="275" t="s">
        <v>890</v>
      </c>
      <c r="J24" s="275"/>
      <c r="K24" s="274" t="s">
        <v>215</v>
      </c>
      <c r="L24" s="274" t="s">
        <v>215</v>
      </c>
      <c r="M24" s="274" t="s">
        <v>192</v>
      </c>
      <c r="N24" s="274"/>
      <c r="O24" s="274"/>
      <c r="P24" s="274" t="s">
        <v>198</v>
      </c>
      <c r="Q24" s="274" t="s">
        <v>187</v>
      </c>
      <c r="R24" s="276" t="n">
        <v>3</v>
      </c>
      <c r="S24" s="276" t="n">
        <v>3</v>
      </c>
      <c r="T24" s="276" t="n">
        <v>3</v>
      </c>
      <c r="U24" s="276"/>
      <c r="V24" s="276" t="n">
        <f aca="false">AVERAGE(T24:U24)</f>
        <v>3</v>
      </c>
      <c r="W24" s="276" t="n">
        <v>4</v>
      </c>
      <c r="X24" s="276" t="n">
        <v>4</v>
      </c>
      <c r="Y24" s="276"/>
      <c r="Z24" s="276" t="n">
        <f aca="false">AVERAGE(X24:Y24)</f>
        <v>4</v>
      </c>
      <c r="AA24" s="276" t="n">
        <v>0</v>
      </c>
      <c r="AB24" s="276" t="n">
        <v>4</v>
      </c>
      <c r="AC24" s="276" t="n">
        <v>3</v>
      </c>
      <c r="AD24" s="276" t="n">
        <v>4</v>
      </c>
      <c r="AE24" s="276" t="n">
        <v>3</v>
      </c>
      <c r="AF24" s="276" t="n">
        <v>2</v>
      </c>
      <c r="AG24" s="276" t="n">
        <v>2</v>
      </c>
      <c r="AH24" s="277"/>
      <c r="AI24" s="277" t="s">
        <v>189</v>
      </c>
      <c r="AJ24" s="278" t="s">
        <v>929</v>
      </c>
      <c r="AK24" s="285" t="n">
        <f aca="false">AVERAGE(R24:S24)</f>
        <v>3</v>
      </c>
      <c r="AL24" s="285" t="n">
        <f aca="false">AVERAGE(V24,W24,Z24,AA24,AB24)</f>
        <v>3</v>
      </c>
      <c r="AM24" s="285" t="n">
        <f aca="false">AVERAGE(AC24:AG24)</f>
        <v>2.8</v>
      </c>
      <c r="AN24" s="285" t="n">
        <f aca="false">AL24+AM24</f>
        <v>5.8</v>
      </c>
      <c r="AO24" s="286" t="s">
        <v>201</v>
      </c>
      <c r="AP24" s="287"/>
      <c r="AQ24" s="286" t="s">
        <v>201</v>
      </c>
      <c r="AR24" s="288" t="s">
        <v>201</v>
      </c>
      <c r="AS24" s="282"/>
      <c r="AT24" s="279" t="n">
        <f aca="false">AN24</f>
        <v>5.8</v>
      </c>
    </row>
    <row r="25" customFormat="false" ht="14.65" hidden="false" customHeight="false" outlineLevel="0" collapsed="false">
      <c r="A25" s="272" t="n">
        <v>3814</v>
      </c>
      <c r="B25" s="272" t="s">
        <v>193</v>
      </c>
      <c r="C25" s="272" t="s">
        <v>193</v>
      </c>
      <c r="D25" s="273" t="s">
        <v>930</v>
      </c>
      <c r="E25" s="272" t="s">
        <v>931</v>
      </c>
      <c r="F25" s="272" t="s">
        <v>932</v>
      </c>
      <c r="G25" s="274" t="s">
        <v>41</v>
      </c>
      <c r="H25" s="274" t="s">
        <v>41</v>
      </c>
      <c r="I25" s="275" t="s">
        <v>865</v>
      </c>
      <c r="J25" s="275" t="s">
        <v>920</v>
      </c>
      <c r="K25" s="274" t="s">
        <v>215</v>
      </c>
      <c r="L25" s="274" t="s">
        <v>184</v>
      </c>
      <c r="M25" s="274" t="s">
        <v>215</v>
      </c>
      <c r="N25" s="274"/>
      <c r="O25" s="274" t="s">
        <v>185</v>
      </c>
      <c r="P25" s="274" t="s">
        <v>198</v>
      </c>
      <c r="Q25" s="274"/>
      <c r="R25" s="276" t="n">
        <v>3</v>
      </c>
      <c r="S25" s="276" t="n">
        <v>0</v>
      </c>
      <c r="T25" s="276" t="n">
        <v>4</v>
      </c>
      <c r="U25" s="276" t="n">
        <v>1</v>
      </c>
      <c r="V25" s="276" t="n">
        <f aca="false">AVERAGE(T25:U25)</f>
        <v>2.5</v>
      </c>
      <c r="W25" s="276" t="n">
        <v>4</v>
      </c>
      <c r="X25" s="276" t="n">
        <v>4</v>
      </c>
      <c r="Y25" s="276" t="n">
        <v>4</v>
      </c>
      <c r="Z25" s="276" t="n">
        <f aca="false">AVERAGE(X25:Y25)</f>
        <v>4</v>
      </c>
      <c r="AA25" s="276" t="n">
        <v>3</v>
      </c>
      <c r="AB25" s="276" t="n">
        <v>1</v>
      </c>
      <c r="AC25" s="276" t="n">
        <v>1</v>
      </c>
      <c r="AD25" s="276" t="n">
        <v>2</v>
      </c>
      <c r="AE25" s="276" t="n">
        <v>3</v>
      </c>
      <c r="AF25" s="276" t="n">
        <v>4</v>
      </c>
      <c r="AG25" s="276" t="n">
        <v>4</v>
      </c>
      <c r="AH25" s="277"/>
      <c r="AI25" s="277" t="s">
        <v>189</v>
      </c>
      <c r="AJ25" s="278" t="s">
        <v>933</v>
      </c>
      <c r="AK25" s="283" t="n">
        <f aca="false">AVERAGE(R25:S25)</f>
        <v>1.5</v>
      </c>
      <c r="AL25" s="285" t="n">
        <f aca="false">AVERAGE(V25,W25,Z25,AA25,AB25)</f>
        <v>2.9</v>
      </c>
      <c r="AM25" s="285" t="n">
        <f aca="false">AVERAGE(AC25:AG25)</f>
        <v>2.8</v>
      </c>
      <c r="AN25" s="285" t="n">
        <f aca="false">AL25+AM25</f>
        <v>5.7</v>
      </c>
      <c r="AO25" s="286" t="s">
        <v>201</v>
      </c>
      <c r="AP25" s="287"/>
      <c r="AQ25" s="286" t="s">
        <v>201</v>
      </c>
      <c r="AR25" s="288" t="s">
        <v>201</v>
      </c>
      <c r="AS25" s="282"/>
      <c r="AT25" s="279" t="n">
        <f aca="false">AN25</f>
        <v>5.7</v>
      </c>
    </row>
    <row r="26" customFormat="false" ht="14.65" hidden="false" customHeight="false" outlineLevel="0" collapsed="false">
      <c r="A26" s="272" t="n">
        <v>2477</v>
      </c>
      <c r="B26" s="272" t="s">
        <v>193</v>
      </c>
      <c r="C26" s="272" t="s">
        <v>193</v>
      </c>
      <c r="D26" s="273" t="s">
        <v>934</v>
      </c>
      <c r="E26" s="272" t="s">
        <v>935</v>
      </c>
      <c r="F26" s="272" t="s">
        <v>936</v>
      </c>
      <c r="G26" s="274" t="s">
        <v>42</v>
      </c>
      <c r="H26" s="274" t="s">
        <v>42</v>
      </c>
      <c r="I26" s="275" t="s">
        <v>865</v>
      </c>
      <c r="J26" s="275" t="s">
        <v>865</v>
      </c>
      <c r="K26" s="274" t="s">
        <v>215</v>
      </c>
      <c r="L26" s="274" t="s">
        <v>215</v>
      </c>
      <c r="M26" s="274" t="s">
        <v>184</v>
      </c>
      <c r="N26" s="274"/>
      <c r="O26" s="274"/>
      <c r="P26" s="274" t="s">
        <v>186</v>
      </c>
      <c r="Q26" s="274" t="s">
        <v>187</v>
      </c>
      <c r="R26" s="276" t="n">
        <v>4</v>
      </c>
      <c r="S26" s="276" t="n">
        <v>3</v>
      </c>
      <c r="T26" s="276" t="n">
        <v>4</v>
      </c>
      <c r="U26" s="276" t="n">
        <v>4</v>
      </c>
      <c r="V26" s="276" t="n">
        <f aca="false">AVERAGE(T26:U26)</f>
        <v>4</v>
      </c>
      <c r="W26" s="276" t="n">
        <v>4</v>
      </c>
      <c r="X26" s="276" t="n">
        <v>4</v>
      </c>
      <c r="Y26" s="276" t="n">
        <v>4</v>
      </c>
      <c r="Z26" s="276" t="n">
        <f aca="false">AVERAGE(X26:Y26)</f>
        <v>4</v>
      </c>
      <c r="AA26" s="276" t="n">
        <v>0</v>
      </c>
      <c r="AB26" s="276" t="n">
        <v>2</v>
      </c>
      <c r="AC26" s="276" t="n">
        <v>1</v>
      </c>
      <c r="AD26" s="276" t="n">
        <v>4</v>
      </c>
      <c r="AE26" s="276" t="n">
        <v>3</v>
      </c>
      <c r="AF26" s="276" t="n">
        <v>3</v>
      </c>
      <c r="AG26" s="276" t="n">
        <v>3</v>
      </c>
      <c r="AH26" s="277"/>
      <c r="AI26" s="277" t="s">
        <v>189</v>
      </c>
      <c r="AJ26" s="278" t="s">
        <v>937</v>
      </c>
      <c r="AK26" s="284" t="n">
        <f aca="false">AVERAGE(R26:S26)</f>
        <v>3.5</v>
      </c>
      <c r="AL26" s="285" t="n">
        <f aca="false">AVERAGE(V26,W26,Z26,AA26,AB26)</f>
        <v>2.8</v>
      </c>
      <c r="AM26" s="289" t="n">
        <f aca="false">AVERAGE(AC26:AG26)</f>
        <v>2.8</v>
      </c>
      <c r="AN26" s="285" t="n">
        <f aca="false">AL26+AM26</f>
        <v>5.6</v>
      </c>
      <c r="AO26" s="286" t="s">
        <v>201</v>
      </c>
      <c r="AP26" s="287"/>
      <c r="AQ26" s="286" t="s">
        <v>201</v>
      </c>
      <c r="AR26" s="288" t="s">
        <v>225</v>
      </c>
      <c r="AS26" s="282"/>
      <c r="AT26" s="279" t="n">
        <f aca="false">AN26</f>
        <v>5.6</v>
      </c>
    </row>
    <row r="27" customFormat="false" ht="14.65" hidden="false" customHeight="false" outlineLevel="0" collapsed="false">
      <c r="A27" s="272" t="n">
        <v>2844</v>
      </c>
      <c r="B27" s="272" t="s">
        <v>193</v>
      </c>
      <c r="C27" s="272" t="s">
        <v>193</v>
      </c>
      <c r="D27" s="273" t="s">
        <v>938</v>
      </c>
      <c r="E27" s="272" t="s">
        <v>939</v>
      </c>
      <c r="F27" s="272" t="s">
        <v>940</v>
      </c>
      <c r="G27" s="274" t="s">
        <v>42</v>
      </c>
      <c r="H27" s="274" t="s">
        <v>42</v>
      </c>
      <c r="I27" s="275" t="s">
        <v>21</v>
      </c>
      <c r="J27" s="275" t="s">
        <v>865</v>
      </c>
      <c r="K27" s="274" t="s">
        <v>32</v>
      </c>
      <c r="L27" s="274" t="s">
        <v>215</v>
      </c>
      <c r="M27" s="274" t="s">
        <v>215</v>
      </c>
      <c r="N27" s="274"/>
      <c r="O27" s="274" t="s">
        <v>185</v>
      </c>
      <c r="P27" s="274" t="s">
        <v>198</v>
      </c>
      <c r="Q27" s="274" t="s">
        <v>187</v>
      </c>
      <c r="R27" s="276" t="n">
        <v>3</v>
      </c>
      <c r="S27" s="276" t="n">
        <v>3</v>
      </c>
      <c r="T27" s="276" t="n">
        <v>1</v>
      </c>
      <c r="U27" s="276" t="n">
        <v>4</v>
      </c>
      <c r="V27" s="276" t="n">
        <f aca="false">AVERAGE(T27:U27)</f>
        <v>2.5</v>
      </c>
      <c r="W27" s="276" t="n">
        <v>3</v>
      </c>
      <c r="X27" s="276" t="n">
        <v>4</v>
      </c>
      <c r="Y27" s="276" t="n">
        <v>4</v>
      </c>
      <c r="Z27" s="276" t="n">
        <f aca="false">AVERAGE(X27:Y27)</f>
        <v>4</v>
      </c>
      <c r="AA27" s="276" t="n">
        <v>4</v>
      </c>
      <c r="AB27" s="276" t="n">
        <v>2</v>
      </c>
      <c r="AC27" s="276" t="n">
        <v>2</v>
      </c>
      <c r="AD27" s="276" t="n">
        <v>2</v>
      </c>
      <c r="AE27" s="276" t="n">
        <v>2</v>
      </c>
      <c r="AF27" s="276" t="n">
        <v>3</v>
      </c>
      <c r="AG27" s="276" t="n">
        <v>3</v>
      </c>
      <c r="AH27" s="277"/>
      <c r="AI27" s="277" t="s">
        <v>199</v>
      </c>
      <c r="AJ27" s="278" t="s">
        <v>941</v>
      </c>
      <c r="AK27" s="285" t="n">
        <f aca="false">AVERAGE(R27:S27)</f>
        <v>3</v>
      </c>
      <c r="AL27" s="285" t="n">
        <f aca="false">AVERAGE(V27,W27,Z27,AA27,AB27)</f>
        <v>3.1</v>
      </c>
      <c r="AM27" s="289" t="n">
        <f aca="false">AVERAGE(AC27:AG27)</f>
        <v>2.4</v>
      </c>
      <c r="AN27" s="289" t="n">
        <f aca="false">AL27+AM27</f>
        <v>5.5</v>
      </c>
      <c r="AO27" s="290" t="s">
        <v>225</v>
      </c>
      <c r="AP27" s="287" t="s">
        <v>201</v>
      </c>
      <c r="AQ27" s="290" t="s">
        <v>225</v>
      </c>
      <c r="AR27" s="288" t="s">
        <v>225</v>
      </c>
      <c r="AS27" s="282"/>
      <c r="AT27" s="279" t="n">
        <f aca="false">AN27</f>
        <v>5.5</v>
      </c>
    </row>
    <row r="28" customFormat="false" ht="14.65" hidden="false" customHeight="false" outlineLevel="0" collapsed="false">
      <c r="A28" s="272" t="n">
        <v>4180</v>
      </c>
      <c r="B28" s="272" t="s">
        <v>193</v>
      </c>
      <c r="C28" s="272" t="s">
        <v>179</v>
      </c>
      <c r="D28" s="273" t="s">
        <v>942</v>
      </c>
      <c r="E28" s="272" t="s">
        <v>943</v>
      </c>
      <c r="F28" s="272" t="s">
        <v>944</v>
      </c>
      <c r="G28" s="274" t="s">
        <v>43</v>
      </c>
      <c r="H28" s="274" t="s">
        <v>43</v>
      </c>
      <c r="I28" s="275" t="s">
        <v>865</v>
      </c>
      <c r="J28" s="275"/>
      <c r="K28" s="274" t="s">
        <v>215</v>
      </c>
      <c r="L28" s="274" t="s">
        <v>32</v>
      </c>
      <c r="M28" s="274" t="s">
        <v>192</v>
      </c>
      <c r="N28" s="274"/>
      <c r="O28" s="274"/>
      <c r="P28" s="274" t="s">
        <v>198</v>
      </c>
      <c r="Q28" s="274" t="s">
        <v>187</v>
      </c>
      <c r="R28" s="276" t="n">
        <v>3</v>
      </c>
      <c r="S28" s="276" t="n">
        <v>3</v>
      </c>
      <c r="T28" s="276" t="n">
        <v>4</v>
      </c>
      <c r="U28" s="276"/>
      <c r="V28" s="276" t="n">
        <f aca="false">AVERAGE(T28:U28)</f>
        <v>4</v>
      </c>
      <c r="W28" s="276" t="n">
        <v>4</v>
      </c>
      <c r="X28" s="276" t="n">
        <v>3</v>
      </c>
      <c r="Y28" s="276"/>
      <c r="Z28" s="276" t="n">
        <f aca="false">AVERAGE(X28:Y28)</f>
        <v>3</v>
      </c>
      <c r="AA28" s="276" t="n">
        <v>0</v>
      </c>
      <c r="AB28" s="276" t="n">
        <v>3</v>
      </c>
      <c r="AC28" s="276" t="n">
        <v>2</v>
      </c>
      <c r="AD28" s="276" t="n">
        <v>4</v>
      </c>
      <c r="AE28" s="276" t="n">
        <v>3</v>
      </c>
      <c r="AF28" s="276" t="n">
        <v>2</v>
      </c>
      <c r="AG28" s="276" t="n">
        <v>2</v>
      </c>
      <c r="AH28" s="277" t="s">
        <v>902</v>
      </c>
      <c r="AI28" s="277" t="s">
        <v>189</v>
      </c>
      <c r="AJ28" s="278" t="s">
        <v>945</v>
      </c>
      <c r="AK28" s="285" t="n">
        <f aca="false">AVERAGE(R28:S28)</f>
        <v>3</v>
      </c>
      <c r="AL28" s="285" t="n">
        <f aca="false">AVERAGE(V28,W28,Z28,AA28,AB28)</f>
        <v>2.8</v>
      </c>
      <c r="AM28" s="289" t="n">
        <f aca="false">AVERAGE(AC28:AG28)</f>
        <v>2.6</v>
      </c>
      <c r="AN28" s="289" t="n">
        <f aca="false">AL28+AM28</f>
        <v>5.4</v>
      </c>
      <c r="AO28" s="290" t="s">
        <v>225</v>
      </c>
      <c r="AP28" s="287" t="s">
        <v>201</v>
      </c>
      <c r="AQ28" s="290" t="s">
        <v>225</v>
      </c>
      <c r="AR28" s="288" t="s">
        <v>225</v>
      </c>
      <c r="AS28" s="282"/>
      <c r="AT28" s="279" t="n">
        <f aca="false">AN28</f>
        <v>5.4</v>
      </c>
    </row>
    <row r="29" customFormat="false" ht="14.65" hidden="false" customHeight="false" outlineLevel="0" collapsed="false">
      <c r="A29" s="272" t="n">
        <v>4460</v>
      </c>
      <c r="B29" s="272" t="s">
        <v>193</v>
      </c>
      <c r="C29" s="272" t="s">
        <v>193</v>
      </c>
      <c r="D29" s="273" t="s">
        <v>946</v>
      </c>
      <c r="E29" s="272" t="s">
        <v>947</v>
      </c>
      <c r="F29" s="272" t="s">
        <v>948</v>
      </c>
      <c r="G29" s="274" t="s">
        <v>43</v>
      </c>
      <c r="H29" s="274" t="s">
        <v>43</v>
      </c>
      <c r="I29" s="275" t="s">
        <v>890</v>
      </c>
      <c r="J29" s="275" t="s">
        <v>920</v>
      </c>
      <c r="K29" s="274" t="s">
        <v>32</v>
      </c>
      <c r="L29" s="274" t="s">
        <v>31</v>
      </c>
      <c r="M29" s="274" t="s">
        <v>215</v>
      </c>
      <c r="N29" s="274"/>
      <c r="O29" s="274" t="s">
        <v>185</v>
      </c>
      <c r="P29" s="274" t="s">
        <v>198</v>
      </c>
      <c r="Q29" s="274"/>
      <c r="R29" s="276" t="n">
        <v>3</v>
      </c>
      <c r="S29" s="276" t="n">
        <v>0</v>
      </c>
      <c r="T29" s="276" t="n">
        <v>3</v>
      </c>
      <c r="U29" s="276" t="n">
        <v>1</v>
      </c>
      <c r="V29" s="276" t="n">
        <f aca="false">AVERAGE(T29:U29)</f>
        <v>2</v>
      </c>
      <c r="W29" s="276" t="n">
        <v>3</v>
      </c>
      <c r="X29" s="276" t="n">
        <v>2</v>
      </c>
      <c r="Y29" s="276" t="n">
        <v>4</v>
      </c>
      <c r="Z29" s="276" t="n">
        <f aca="false">AVERAGE(X29:Y29)</f>
        <v>3</v>
      </c>
      <c r="AA29" s="276" t="n">
        <v>3</v>
      </c>
      <c r="AB29" s="276" t="n">
        <v>3</v>
      </c>
      <c r="AC29" s="276" t="n">
        <v>3</v>
      </c>
      <c r="AD29" s="276" t="n">
        <v>2</v>
      </c>
      <c r="AE29" s="276" t="n">
        <v>2</v>
      </c>
      <c r="AF29" s="276" t="n">
        <v>3</v>
      </c>
      <c r="AG29" s="276" t="n">
        <v>3</v>
      </c>
      <c r="AH29" s="277" t="s">
        <v>949</v>
      </c>
      <c r="AI29" s="277" t="s">
        <v>189</v>
      </c>
      <c r="AJ29" s="278" t="s">
        <v>950</v>
      </c>
      <c r="AK29" s="283" t="n">
        <f aca="false">AVERAGE(R29:S29)</f>
        <v>1.5</v>
      </c>
      <c r="AL29" s="285" t="n">
        <f aca="false">AVERAGE(V29,W29,Z29,AA29,AB29)</f>
        <v>2.8</v>
      </c>
      <c r="AM29" s="289" t="n">
        <f aca="false">AVERAGE(AC29:AG29)</f>
        <v>2.6</v>
      </c>
      <c r="AN29" s="289" t="n">
        <f aca="false">AL29+AM29</f>
        <v>5.4</v>
      </c>
      <c r="AO29" s="290" t="s">
        <v>225</v>
      </c>
      <c r="AP29" s="287"/>
      <c r="AQ29" s="290" t="s">
        <v>225</v>
      </c>
      <c r="AR29" s="288" t="s">
        <v>225</v>
      </c>
      <c r="AS29" s="282"/>
      <c r="AT29" s="279" t="n">
        <f aca="false">AN29</f>
        <v>5.4</v>
      </c>
    </row>
    <row r="30" customFormat="false" ht="14.65" hidden="false" customHeight="false" outlineLevel="0" collapsed="false">
      <c r="A30" s="272" t="n">
        <v>2576</v>
      </c>
      <c r="B30" s="272" t="s">
        <v>193</v>
      </c>
      <c r="C30" s="272" t="s">
        <v>193</v>
      </c>
      <c r="D30" s="273" t="s">
        <v>951</v>
      </c>
      <c r="E30" s="272" t="s">
        <v>952</v>
      </c>
      <c r="F30" s="272" t="s">
        <v>953</v>
      </c>
      <c r="G30" s="274" t="s">
        <v>41</v>
      </c>
      <c r="H30" s="274" t="s">
        <v>42</v>
      </c>
      <c r="I30" s="275" t="s">
        <v>865</v>
      </c>
      <c r="J30" s="275" t="s">
        <v>865</v>
      </c>
      <c r="K30" s="274" t="s">
        <v>32</v>
      </c>
      <c r="L30" s="274" t="s">
        <v>184</v>
      </c>
      <c r="M30" s="274" t="s">
        <v>184</v>
      </c>
      <c r="N30" s="274"/>
      <c r="O30" s="274"/>
      <c r="P30" s="274"/>
      <c r="Q30" s="274"/>
      <c r="R30" s="276" t="n">
        <v>0</v>
      </c>
      <c r="S30" s="276" t="n">
        <v>0</v>
      </c>
      <c r="T30" s="276" t="n">
        <v>4</v>
      </c>
      <c r="U30" s="276" t="n">
        <v>4</v>
      </c>
      <c r="V30" s="276" t="n">
        <f aca="false">AVERAGE(T30:U30)</f>
        <v>4</v>
      </c>
      <c r="W30" s="276" t="n">
        <v>3</v>
      </c>
      <c r="X30" s="276" t="n">
        <v>4</v>
      </c>
      <c r="Y30" s="276" t="n">
        <v>4</v>
      </c>
      <c r="Z30" s="276" t="n">
        <f aca="false">AVERAGE(X30:Y30)</f>
        <v>4</v>
      </c>
      <c r="AA30" s="276" t="n">
        <v>0</v>
      </c>
      <c r="AB30" s="276" t="n">
        <v>2</v>
      </c>
      <c r="AC30" s="276" t="n">
        <v>3</v>
      </c>
      <c r="AD30" s="276" t="n">
        <v>4</v>
      </c>
      <c r="AE30" s="276" t="n">
        <v>3</v>
      </c>
      <c r="AF30" s="276" t="n">
        <v>2</v>
      </c>
      <c r="AG30" s="276" t="n">
        <v>2</v>
      </c>
      <c r="AH30" s="277" t="s">
        <v>954</v>
      </c>
      <c r="AI30" s="277" t="s">
        <v>199</v>
      </c>
      <c r="AJ30" s="278" t="s">
        <v>955</v>
      </c>
      <c r="AK30" s="291" t="n">
        <f aca="false">AVERAGE(R30:S30)</f>
        <v>0</v>
      </c>
      <c r="AL30" s="289" t="n">
        <f aca="false">AVERAGE(V30,W30,Z30,AA30,AB30)</f>
        <v>2.6</v>
      </c>
      <c r="AM30" s="285" t="n">
        <f aca="false">AVERAGE(AC30:AG30)</f>
        <v>2.8</v>
      </c>
      <c r="AN30" s="289" t="n">
        <f aca="false">AL30+AM30</f>
        <v>5.4</v>
      </c>
      <c r="AO30" s="290" t="s">
        <v>225</v>
      </c>
      <c r="AP30" s="287"/>
      <c r="AQ30" s="290" t="s">
        <v>225</v>
      </c>
      <c r="AR30" s="288" t="s">
        <v>225</v>
      </c>
      <c r="AS30" s="282"/>
      <c r="AT30" s="279" t="n">
        <f aca="false">AN30</f>
        <v>5.4</v>
      </c>
    </row>
    <row r="31" customFormat="false" ht="14.65" hidden="false" customHeight="false" outlineLevel="0" collapsed="false">
      <c r="A31" s="272" t="n">
        <v>4665</v>
      </c>
      <c r="B31" s="272" t="s">
        <v>193</v>
      </c>
      <c r="C31" s="272" t="s">
        <v>193</v>
      </c>
      <c r="D31" s="273" t="s">
        <v>956</v>
      </c>
      <c r="E31" s="272" t="s">
        <v>957</v>
      </c>
      <c r="F31" s="272" t="s">
        <v>958</v>
      </c>
      <c r="G31" s="274" t="s">
        <v>43</v>
      </c>
      <c r="H31" s="274" t="s">
        <v>43</v>
      </c>
      <c r="I31" s="275" t="s">
        <v>890</v>
      </c>
      <c r="J31" s="275" t="s">
        <v>890</v>
      </c>
      <c r="K31" s="274" t="s">
        <v>215</v>
      </c>
      <c r="L31" s="274" t="s">
        <v>32</v>
      </c>
      <c r="M31" s="274" t="s">
        <v>215</v>
      </c>
      <c r="N31" s="274"/>
      <c r="O31" s="274"/>
      <c r="P31" s="274" t="s">
        <v>198</v>
      </c>
      <c r="Q31" s="274" t="s">
        <v>187</v>
      </c>
      <c r="R31" s="276" t="n">
        <v>3</v>
      </c>
      <c r="S31" s="276" t="n">
        <v>3</v>
      </c>
      <c r="T31" s="276" t="n">
        <v>3</v>
      </c>
      <c r="U31" s="276" t="n">
        <v>3</v>
      </c>
      <c r="V31" s="276" t="n">
        <f aca="false">AVERAGE(T31:U31)</f>
        <v>3</v>
      </c>
      <c r="W31" s="276" t="n">
        <v>4</v>
      </c>
      <c r="X31" s="276" t="n">
        <v>3</v>
      </c>
      <c r="Y31" s="276" t="n">
        <v>4</v>
      </c>
      <c r="Z31" s="276" t="n">
        <f aca="false">AVERAGE(X31:Y31)</f>
        <v>3.5</v>
      </c>
      <c r="AA31" s="276" t="n">
        <v>0</v>
      </c>
      <c r="AB31" s="276" t="n">
        <v>3</v>
      </c>
      <c r="AC31" s="276" t="n">
        <v>1</v>
      </c>
      <c r="AD31" s="276" t="n">
        <v>4</v>
      </c>
      <c r="AE31" s="276" t="n">
        <v>2</v>
      </c>
      <c r="AF31" s="276" t="n">
        <v>3</v>
      </c>
      <c r="AG31" s="276" t="n">
        <v>3</v>
      </c>
      <c r="AH31" s="277"/>
      <c r="AI31" s="277" t="s">
        <v>189</v>
      </c>
      <c r="AJ31" s="278" t="s">
        <v>959</v>
      </c>
      <c r="AK31" s="285" t="n">
        <f aca="false">AVERAGE(R31:S31)</f>
        <v>3</v>
      </c>
      <c r="AL31" s="289" t="n">
        <f aca="false">AVERAGE(V31,W31,Z31,AA31,AB31)</f>
        <v>2.7</v>
      </c>
      <c r="AM31" s="289" t="n">
        <f aca="false">AVERAGE(AC31:AG31)</f>
        <v>2.6</v>
      </c>
      <c r="AN31" s="289" t="n">
        <f aca="false">AL31+AM31</f>
        <v>5.3</v>
      </c>
      <c r="AO31" s="287" t="s">
        <v>225</v>
      </c>
      <c r="AP31" s="286" t="s">
        <v>201</v>
      </c>
      <c r="AQ31" s="286" t="s">
        <v>201</v>
      </c>
      <c r="AR31" s="288" t="s">
        <v>225</v>
      </c>
      <c r="AS31" s="282"/>
      <c r="AT31" s="279" t="n">
        <f aca="false">AN31</f>
        <v>5.3</v>
      </c>
    </row>
    <row r="32" customFormat="false" ht="14.65" hidden="false" customHeight="false" outlineLevel="0" collapsed="false">
      <c r="A32" s="272" t="n">
        <v>4198</v>
      </c>
      <c r="B32" s="272" t="s">
        <v>193</v>
      </c>
      <c r="C32" s="272" t="s">
        <v>193</v>
      </c>
      <c r="D32" s="273" t="s">
        <v>960</v>
      </c>
      <c r="E32" s="272" t="s">
        <v>961</v>
      </c>
      <c r="F32" s="272" t="s">
        <v>962</v>
      </c>
      <c r="G32" s="274" t="s">
        <v>42</v>
      </c>
      <c r="H32" s="274" t="s">
        <v>42</v>
      </c>
      <c r="I32" s="275" t="s">
        <v>21</v>
      </c>
      <c r="J32" s="275" t="s">
        <v>865</v>
      </c>
      <c r="K32" s="274" t="s">
        <v>32</v>
      </c>
      <c r="L32" s="274" t="s">
        <v>32</v>
      </c>
      <c r="M32" s="274" t="s">
        <v>184</v>
      </c>
      <c r="N32" s="274"/>
      <c r="O32" s="274"/>
      <c r="P32" s="274" t="s">
        <v>198</v>
      </c>
      <c r="Q32" s="274"/>
      <c r="R32" s="276" t="n">
        <v>3</v>
      </c>
      <c r="S32" s="276" t="n">
        <v>0</v>
      </c>
      <c r="T32" s="276" t="n">
        <v>1</v>
      </c>
      <c r="U32" s="276" t="n">
        <v>4</v>
      </c>
      <c r="V32" s="276" t="n">
        <f aca="false">AVERAGE(T32:U32)</f>
        <v>2.5</v>
      </c>
      <c r="W32" s="276" t="n">
        <v>3</v>
      </c>
      <c r="X32" s="276" t="n">
        <v>3</v>
      </c>
      <c r="Y32" s="276" t="n">
        <v>4</v>
      </c>
      <c r="Z32" s="276" t="n">
        <f aca="false">AVERAGE(X32:Y32)</f>
        <v>3.5</v>
      </c>
      <c r="AA32" s="276" t="n">
        <v>0</v>
      </c>
      <c r="AB32" s="276" t="n">
        <v>2</v>
      </c>
      <c r="AC32" s="276" t="n">
        <v>2</v>
      </c>
      <c r="AD32" s="276" t="n">
        <v>4</v>
      </c>
      <c r="AE32" s="276" t="n">
        <v>3</v>
      </c>
      <c r="AF32" s="276" t="n">
        <v>3</v>
      </c>
      <c r="AG32" s="276" t="n">
        <v>3</v>
      </c>
      <c r="AH32" s="277" t="s">
        <v>963</v>
      </c>
      <c r="AI32" s="277" t="s">
        <v>189</v>
      </c>
      <c r="AJ32" s="278" t="s">
        <v>964</v>
      </c>
      <c r="AK32" s="283" t="n">
        <f aca="false">AVERAGE(R32:S32)</f>
        <v>1.5</v>
      </c>
      <c r="AL32" s="289" t="n">
        <f aca="false">AVERAGE(V32,W32,Z32,AA32,AB32)</f>
        <v>2.2</v>
      </c>
      <c r="AM32" s="285" t="n">
        <f aca="false">AVERAGE(AC32:AG32)</f>
        <v>3</v>
      </c>
      <c r="AN32" s="289" t="n">
        <f aca="false">AL32+AM32</f>
        <v>5.2</v>
      </c>
      <c r="AO32" s="290" t="s">
        <v>225</v>
      </c>
      <c r="AP32" s="287"/>
      <c r="AQ32" s="290" t="s">
        <v>225</v>
      </c>
      <c r="AR32" s="288" t="s">
        <v>225</v>
      </c>
      <c r="AS32" s="282"/>
      <c r="AT32" s="279" t="n">
        <f aca="false">AN32</f>
        <v>5.2</v>
      </c>
    </row>
    <row r="33" customFormat="false" ht="14.65" hidden="false" customHeight="false" outlineLevel="0" collapsed="false">
      <c r="A33" s="272" t="n">
        <v>534662</v>
      </c>
      <c r="B33" s="272" t="s">
        <v>193</v>
      </c>
      <c r="C33" s="272" t="s">
        <v>179</v>
      </c>
      <c r="D33" s="273" t="s">
        <v>965</v>
      </c>
      <c r="E33" s="272" t="s">
        <v>966</v>
      </c>
      <c r="F33" s="272" t="s">
        <v>967</v>
      </c>
      <c r="G33" s="274" t="s">
        <v>44</v>
      </c>
      <c r="H33" s="274" t="s">
        <v>44</v>
      </c>
      <c r="I33" s="275" t="s">
        <v>865</v>
      </c>
      <c r="J33" s="275"/>
      <c r="K33" s="274" t="s">
        <v>32</v>
      </c>
      <c r="L33" s="274" t="s">
        <v>215</v>
      </c>
      <c r="M33" s="274" t="s">
        <v>192</v>
      </c>
      <c r="N33" s="274"/>
      <c r="O33" s="274"/>
      <c r="P33" s="274" t="s">
        <v>198</v>
      </c>
      <c r="Q33" s="274" t="s">
        <v>187</v>
      </c>
      <c r="R33" s="276" t="n">
        <v>3</v>
      </c>
      <c r="S33" s="276" t="n">
        <v>3</v>
      </c>
      <c r="T33" s="276" t="n">
        <v>4</v>
      </c>
      <c r="U33" s="276"/>
      <c r="V33" s="276" t="n">
        <f aca="false">AVERAGE(T33:U33)</f>
        <v>4</v>
      </c>
      <c r="W33" s="276" t="n">
        <v>3</v>
      </c>
      <c r="X33" s="276" t="n">
        <v>4</v>
      </c>
      <c r="Y33" s="276"/>
      <c r="Z33" s="276" t="n">
        <f aca="false">AVERAGE(X33:Y33)</f>
        <v>4</v>
      </c>
      <c r="AA33" s="276" t="n">
        <v>0</v>
      </c>
      <c r="AB33" s="276" t="n">
        <v>4</v>
      </c>
      <c r="AC33" s="276" t="n">
        <v>2</v>
      </c>
      <c r="AD33" s="276" t="n">
        <v>4</v>
      </c>
      <c r="AE33" s="276" t="n">
        <v>3</v>
      </c>
      <c r="AF33" s="276" t="n">
        <v>1</v>
      </c>
      <c r="AG33" s="276" t="n">
        <v>1</v>
      </c>
      <c r="AH33" s="277"/>
      <c r="AI33" s="277" t="s">
        <v>199</v>
      </c>
      <c r="AJ33" s="278" t="s">
        <v>968</v>
      </c>
      <c r="AK33" s="285" t="n">
        <f aca="false">AVERAGE(R33:S33)</f>
        <v>3</v>
      </c>
      <c r="AL33" s="285" t="n">
        <f aca="false">AVERAGE(V33,W33,Z33,AA33,AB33)</f>
        <v>3</v>
      </c>
      <c r="AM33" s="289" t="n">
        <f aca="false">AVERAGE(AC33:AG33)</f>
        <v>2.2</v>
      </c>
      <c r="AN33" s="289" t="n">
        <f aca="false">AL33+AM33</f>
        <v>5.2</v>
      </c>
      <c r="AO33" s="290" t="s">
        <v>225</v>
      </c>
      <c r="AP33" s="287" t="s">
        <v>201</v>
      </c>
      <c r="AQ33" s="290" t="s">
        <v>225</v>
      </c>
      <c r="AR33" s="288" t="s">
        <v>225</v>
      </c>
      <c r="AS33" s="282"/>
      <c r="AT33" s="279" t="n">
        <f aca="false">AN33</f>
        <v>5.2</v>
      </c>
    </row>
    <row r="34" s="292" customFormat="true" ht="14.65" hidden="false" customHeight="false" outlineLevel="0" collapsed="false">
      <c r="A34" s="272" t="n">
        <v>3053</v>
      </c>
      <c r="B34" s="272" t="s">
        <v>193</v>
      </c>
      <c r="C34" s="272" t="s">
        <v>193</v>
      </c>
      <c r="D34" s="273" t="s">
        <v>969</v>
      </c>
      <c r="E34" s="272" t="s">
        <v>970</v>
      </c>
      <c r="F34" s="272" t="s">
        <v>971</v>
      </c>
      <c r="G34" s="274"/>
      <c r="H34" s="274" t="s">
        <v>41</v>
      </c>
      <c r="I34" s="275"/>
      <c r="J34" s="275"/>
      <c r="K34" s="274" t="s">
        <v>215</v>
      </c>
      <c r="L34" s="274" t="s">
        <v>184</v>
      </c>
      <c r="M34" s="274" t="s">
        <v>184</v>
      </c>
      <c r="N34" s="274"/>
      <c r="O34" s="274"/>
      <c r="P34" s="274" t="s">
        <v>186</v>
      </c>
      <c r="Q34" s="274" t="s">
        <v>187</v>
      </c>
      <c r="R34" s="276" t="n">
        <v>4</v>
      </c>
      <c r="S34" s="276" t="n">
        <v>3</v>
      </c>
      <c r="T34" s="276" t="n">
        <v>0</v>
      </c>
      <c r="U34" s="276" t="n">
        <v>0</v>
      </c>
      <c r="V34" s="276" t="n">
        <f aca="false">AVERAGE(T34:U34)</f>
        <v>0</v>
      </c>
      <c r="W34" s="276" t="n">
        <v>4</v>
      </c>
      <c r="X34" s="276" t="n">
        <v>4</v>
      </c>
      <c r="Y34" s="276" t="n">
        <v>4</v>
      </c>
      <c r="Z34" s="276" t="n">
        <f aca="false">AVERAGE(X34:Y34)</f>
        <v>4</v>
      </c>
      <c r="AA34" s="276" t="n">
        <v>0</v>
      </c>
      <c r="AB34" s="276" t="n">
        <v>1</v>
      </c>
      <c r="AC34" s="276" t="n">
        <v>1</v>
      </c>
      <c r="AD34" s="276" t="n">
        <v>4</v>
      </c>
      <c r="AE34" s="276" t="n">
        <v>4</v>
      </c>
      <c r="AF34" s="276" t="n">
        <v>4</v>
      </c>
      <c r="AG34" s="276" t="n">
        <v>4</v>
      </c>
      <c r="AH34" s="277"/>
      <c r="AI34" s="277" t="s">
        <v>252</v>
      </c>
      <c r="AJ34" s="278" t="s">
        <v>972</v>
      </c>
      <c r="AK34" s="284" t="n">
        <f aca="false">AVERAGE(R34:S34)</f>
        <v>3.5</v>
      </c>
      <c r="AL34" s="283" t="n">
        <f aca="false">AVERAGE(V34,W34,Z34,AA34,AB34)</f>
        <v>1.8</v>
      </c>
      <c r="AM34" s="285" t="n">
        <f aca="false">AVERAGE(AC34:AG34)</f>
        <v>3.4</v>
      </c>
      <c r="AN34" s="289" t="n">
        <f aca="false">AL34+AM34</f>
        <v>5.2</v>
      </c>
      <c r="AO34" s="287" t="s">
        <v>225</v>
      </c>
      <c r="AP34" s="286" t="s">
        <v>201</v>
      </c>
      <c r="AQ34" s="286" t="s">
        <v>201</v>
      </c>
      <c r="AR34" s="288" t="s">
        <v>191</v>
      </c>
      <c r="AS34" s="282" t="s">
        <v>973</v>
      </c>
      <c r="AT34" s="279" t="n">
        <f aca="false">AN34</f>
        <v>5.2</v>
      </c>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258"/>
      <c r="CF34" s="258"/>
      <c r="CG34" s="258"/>
      <c r="CH34" s="258"/>
      <c r="CI34" s="258"/>
      <c r="CJ34" s="258"/>
      <c r="CK34" s="258"/>
      <c r="CL34" s="258"/>
      <c r="CM34" s="258"/>
      <c r="CN34" s="258"/>
      <c r="CO34" s="258"/>
      <c r="CP34" s="258"/>
      <c r="CQ34" s="258"/>
      <c r="CR34" s="258"/>
      <c r="CS34" s="258"/>
      <c r="CT34" s="258"/>
      <c r="CU34" s="258"/>
      <c r="CV34" s="258"/>
      <c r="CW34" s="258"/>
      <c r="CX34" s="258"/>
      <c r="CY34" s="258"/>
      <c r="CZ34" s="258"/>
      <c r="DA34" s="258"/>
      <c r="DB34" s="258"/>
      <c r="DC34" s="258"/>
      <c r="DD34" s="258"/>
      <c r="DE34" s="258"/>
      <c r="DF34" s="258"/>
      <c r="DG34" s="258"/>
      <c r="DH34" s="258"/>
      <c r="DI34" s="258"/>
      <c r="DJ34" s="258"/>
      <c r="DK34" s="258"/>
      <c r="DL34" s="258"/>
      <c r="DM34" s="258"/>
      <c r="DN34" s="258"/>
      <c r="DO34" s="258"/>
      <c r="DP34" s="258"/>
      <c r="DQ34" s="258"/>
      <c r="DR34" s="258"/>
      <c r="DS34" s="258"/>
      <c r="DT34" s="258"/>
      <c r="DU34" s="258"/>
      <c r="DV34" s="258"/>
      <c r="DW34" s="258"/>
      <c r="DX34" s="258"/>
      <c r="DY34" s="258"/>
      <c r="DZ34" s="258"/>
      <c r="EA34" s="258"/>
      <c r="EB34" s="258"/>
      <c r="EC34" s="258"/>
      <c r="ED34" s="258"/>
      <c r="EE34" s="258"/>
      <c r="EF34" s="258"/>
      <c r="EG34" s="258"/>
      <c r="EH34" s="258"/>
      <c r="EI34" s="258"/>
      <c r="EJ34" s="258"/>
      <c r="EK34" s="258"/>
      <c r="EL34" s="258"/>
      <c r="EM34" s="258"/>
      <c r="EN34" s="258"/>
      <c r="EO34" s="258"/>
      <c r="EP34" s="258"/>
      <c r="EQ34" s="258"/>
      <c r="ER34" s="258"/>
      <c r="ES34" s="258"/>
      <c r="ET34" s="258"/>
      <c r="EU34" s="258"/>
      <c r="EV34" s="258"/>
      <c r="EW34" s="258"/>
      <c r="EX34" s="258"/>
      <c r="EY34" s="258"/>
      <c r="EZ34" s="258"/>
      <c r="FA34" s="258"/>
      <c r="FB34" s="258"/>
      <c r="FC34" s="258"/>
      <c r="FD34" s="258"/>
      <c r="FE34" s="258"/>
      <c r="FF34" s="258"/>
      <c r="FG34" s="258"/>
      <c r="FH34" s="258"/>
      <c r="FI34" s="258"/>
      <c r="FJ34" s="258"/>
      <c r="FK34" s="258"/>
      <c r="FL34" s="258"/>
      <c r="FM34" s="258"/>
      <c r="FN34" s="258"/>
      <c r="FO34" s="258"/>
      <c r="FP34" s="258"/>
      <c r="FQ34" s="258"/>
      <c r="FR34" s="258"/>
      <c r="FS34" s="258"/>
      <c r="FT34" s="258"/>
      <c r="FU34" s="258"/>
      <c r="FV34" s="258"/>
      <c r="FW34" s="258"/>
      <c r="FX34" s="258"/>
      <c r="FY34" s="258"/>
      <c r="FZ34" s="258"/>
      <c r="GA34" s="258"/>
      <c r="GB34" s="258"/>
      <c r="GC34" s="258"/>
      <c r="GD34" s="258"/>
      <c r="GE34" s="258"/>
      <c r="GF34" s="258"/>
      <c r="GG34" s="258"/>
      <c r="GH34" s="258"/>
      <c r="GI34" s="258"/>
      <c r="GJ34" s="258"/>
      <c r="GK34" s="258"/>
      <c r="GL34" s="258"/>
      <c r="GM34" s="258"/>
      <c r="GN34" s="258"/>
      <c r="GO34" s="258"/>
      <c r="GP34" s="258"/>
      <c r="GQ34" s="258"/>
      <c r="GR34" s="258"/>
      <c r="GS34" s="258"/>
      <c r="GT34" s="258"/>
      <c r="GU34" s="258"/>
      <c r="GV34" s="258"/>
      <c r="GW34" s="258"/>
      <c r="GX34" s="258"/>
      <c r="GY34" s="258"/>
      <c r="GZ34" s="258"/>
      <c r="HA34" s="258"/>
      <c r="HB34" s="258"/>
      <c r="HC34" s="258"/>
      <c r="HD34" s="258"/>
      <c r="HE34" s="258"/>
      <c r="HF34" s="258"/>
      <c r="HG34" s="258"/>
      <c r="HH34" s="258"/>
      <c r="HI34" s="258"/>
      <c r="HJ34" s="258"/>
      <c r="HK34" s="258"/>
      <c r="HL34" s="258"/>
      <c r="HM34" s="258"/>
      <c r="HN34" s="258"/>
      <c r="HO34" s="258"/>
      <c r="HP34" s="258"/>
      <c r="HQ34" s="258"/>
      <c r="HR34" s="258"/>
      <c r="HS34" s="258"/>
      <c r="HT34" s="258"/>
      <c r="HU34" s="258"/>
      <c r="HV34" s="258"/>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65" hidden="false" customHeight="false" outlineLevel="0" collapsed="false">
      <c r="A35" s="272" t="n">
        <v>3129</v>
      </c>
      <c r="B35" s="272" t="s">
        <v>193</v>
      </c>
      <c r="C35" s="272" t="s">
        <v>179</v>
      </c>
      <c r="D35" s="273" t="s">
        <v>974</v>
      </c>
      <c r="E35" s="272" t="s">
        <v>975</v>
      </c>
      <c r="F35" s="272" t="s">
        <v>976</v>
      </c>
      <c r="G35" s="274" t="s">
        <v>43</v>
      </c>
      <c r="H35" s="274" t="s">
        <v>42</v>
      </c>
      <c r="I35" s="275" t="s">
        <v>865</v>
      </c>
      <c r="J35" s="275"/>
      <c r="K35" s="274" t="s">
        <v>215</v>
      </c>
      <c r="L35" s="274" t="s">
        <v>184</v>
      </c>
      <c r="M35" s="274" t="s">
        <v>192</v>
      </c>
      <c r="N35" s="274"/>
      <c r="O35" s="274"/>
      <c r="P35" s="274" t="s">
        <v>186</v>
      </c>
      <c r="Q35" s="274" t="s">
        <v>187</v>
      </c>
      <c r="R35" s="276" t="n">
        <v>4</v>
      </c>
      <c r="S35" s="276" t="n">
        <v>3</v>
      </c>
      <c r="T35" s="276" t="n">
        <v>4</v>
      </c>
      <c r="U35" s="276"/>
      <c r="V35" s="276" t="n">
        <f aca="false">AVERAGE(T35:U35)</f>
        <v>4</v>
      </c>
      <c r="W35" s="276" t="n">
        <v>4</v>
      </c>
      <c r="X35" s="276" t="n">
        <v>4</v>
      </c>
      <c r="Y35" s="276"/>
      <c r="Z35" s="276" t="n">
        <f aca="false">AVERAGE(X35:Y35)</f>
        <v>4</v>
      </c>
      <c r="AA35" s="276" t="n">
        <v>0</v>
      </c>
      <c r="AB35" s="276" t="n">
        <v>2</v>
      </c>
      <c r="AC35" s="276" t="n">
        <v>2</v>
      </c>
      <c r="AD35" s="276" t="n">
        <v>4</v>
      </c>
      <c r="AE35" s="276" t="n">
        <v>4</v>
      </c>
      <c r="AF35" s="276" t="n">
        <v>1</v>
      </c>
      <c r="AG35" s="276" t="n">
        <v>1</v>
      </c>
      <c r="AH35" s="277" t="s">
        <v>977</v>
      </c>
      <c r="AI35" s="277" t="s">
        <v>189</v>
      </c>
      <c r="AJ35" s="278" t="s">
        <v>978</v>
      </c>
      <c r="AK35" s="284" t="n">
        <f aca="false">AVERAGE(R35:S35)</f>
        <v>3.5</v>
      </c>
      <c r="AL35" s="285" t="n">
        <f aca="false">AVERAGE(V35,W35,Z35,AA35,AB35)</f>
        <v>2.8</v>
      </c>
      <c r="AM35" s="289" t="n">
        <f aca="false">AVERAGE(AC35:AG35)</f>
        <v>2.4</v>
      </c>
      <c r="AN35" s="289" t="n">
        <f aca="false">AL35+AM35</f>
        <v>5.2</v>
      </c>
      <c r="AO35" s="287" t="s">
        <v>225</v>
      </c>
      <c r="AP35" s="286" t="s">
        <v>201</v>
      </c>
      <c r="AQ35" s="286" t="s">
        <v>201</v>
      </c>
      <c r="AR35" s="288" t="s">
        <v>225</v>
      </c>
      <c r="AS35" s="282"/>
      <c r="AT35" s="279" t="n">
        <f aca="false">AN35</f>
        <v>5.2</v>
      </c>
    </row>
    <row r="36" customFormat="false" ht="14.65" hidden="false" customHeight="false" outlineLevel="0" collapsed="false">
      <c r="A36" s="272" t="n">
        <v>3142</v>
      </c>
      <c r="B36" s="272" t="s">
        <v>193</v>
      </c>
      <c r="C36" s="272" t="s">
        <v>179</v>
      </c>
      <c r="D36" s="273" t="s">
        <v>979</v>
      </c>
      <c r="E36" s="272" t="s">
        <v>980</v>
      </c>
      <c r="F36" s="272" t="s">
        <v>981</v>
      </c>
      <c r="G36" s="274" t="s">
        <v>43</v>
      </c>
      <c r="H36" s="274" t="s">
        <v>43</v>
      </c>
      <c r="I36" s="275" t="s">
        <v>890</v>
      </c>
      <c r="J36" s="275"/>
      <c r="K36" s="274" t="s">
        <v>32</v>
      </c>
      <c r="L36" s="274" t="s">
        <v>215</v>
      </c>
      <c r="M36" s="274" t="s">
        <v>192</v>
      </c>
      <c r="N36" s="274"/>
      <c r="O36" s="274"/>
      <c r="P36" s="274" t="s">
        <v>198</v>
      </c>
      <c r="Q36" s="274" t="s">
        <v>187</v>
      </c>
      <c r="R36" s="276" t="n">
        <v>3</v>
      </c>
      <c r="S36" s="276" t="n">
        <v>3</v>
      </c>
      <c r="T36" s="276" t="n">
        <v>3</v>
      </c>
      <c r="U36" s="276"/>
      <c r="V36" s="276" t="n">
        <f aca="false">AVERAGE(T36:U36)</f>
        <v>3</v>
      </c>
      <c r="W36" s="276" t="n">
        <v>3</v>
      </c>
      <c r="X36" s="276" t="n">
        <v>4</v>
      </c>
      <c r="Y36" s="276"/>
      <c r="Z36" s="276" t="n">
        <f aca="false">AVERAGE(X36:Y36)</f>
        <v>4</v>
      </c>
      <c r="AA36" s="276" t="n">
        <v>0</v>
      </c>
      <c r="AB36" s="276" t="n">
        <v>3</v>
      </c>
      <c r="AC36" s="276" t="n">
        <v>1</v>
      </c>
      <c r="AD36" s="276" t="n">
        <v>2</v>
      </c>
      <c r="AE36" s="276" t="n">
        <v>3</v>
      </c>
      <c r="AF36" s="276" t="n">
        <v>3</v>
      </c>
      <c r="AG36" s="276" t="n">
        <v>3</v>
      </c>
      <c r="AH36" s="277"/>
      <c r="AI36" s="277" t="s">
        <v>199</v>
      </c>
      <c r="AJ36" s="278" t="s">
        <v>982</v>
      </c>
      <c r="AK36" s="285" t="n">
        <f aca="false">AVERAGE(R36:S36)</f>
        <v>3</v>
      </c>
      <c r="AL36" s="289" t="n">
        <f aca="false">AVERAGE(V36,W36,Z36,AA36,AB36)</f>
        <v>2.6</v>
      </c>
      <c r="AM36" s="289" t="n">
        <f aca="false">AVERAGE(AC36:AG36)</f>
        <v>2.4</v>
      </c>
      <c r="AN36" s="289" t="n">
        <f aca="false">AL36+AM36</f>
        <v>5</v>
      </c>
      <c r="AO36" s="290" t="s">
        <v>225</v>
      </c>
      <c r="AP36" s="287"/>
      <c r="AQ36" s="290" t="s">
        <v>225</v>
      </c>
      <c r="AR36" s="288" t="s">
        <v>225</v>
      </c>
      <c r="AS36" s="282"/>
      <c r="AT36" s="279" t="n">
        <f aca="false">AN36</f>
        <v>5</v>
      </c>
    </row>
    <row r="37" customFormat="false" ht="14.65" hidden="false" customHeight="false" outlineLevel="0" collapsed="false">
      <c r="A37" s="282" t="n">
        <v>4673</v>
      </c>
      <c r="B37" s="282" t="s">
        <v>193</v>
      </c>
      <c r="C37" s="282" t="s">
        <v>179</v>
      </c>
      <c r="D37" s="282" t="s">
        <v>983</v>
      </c>
      <c r="E37" s="282"/>
      <c r="F37" s="282" t="s">
        <v>984</v>
      </c>
      <c r="G37" s="287" t="s">
        <v>43</v>
      </c>
      <c r="H37" s="287" t="s">
        <v>43</v>
      </c>
      <c r="I37" s="293"/>
      <c r="J37" s="293"/>
      <c r="K37" s="287" t="s">
        <v>215</v>
      </c>
      <c r="L37" s="287" t="s">
        <v>215</v>
      </c>
      <c r="M37" s="287" t="s">
        <v>192</v>
      </c>
      <c r="N37" s="287"/>
      <c r="O37" s="287"/>
      <c r="P37" s="287" t="s">
        <v>198</v>
      </c>
      <c r="Q37" s="287"/>
      <c r="R37" s="152" t="n">
        <v>3</v>
      </c>
      <c r="S37" s="152" t="n">
        <v>0</v>
      </c>
      <c r="T37" s="152" t="n">
        <v>0</v>
      </c>
      <c r="U37" s="152"/>
      <c r="V37" s="152" t="n">
        <f aca="false">AVERAGE(T37:U37)</f>
        <v>0</v>
      </c>
      <c r="W37" s="152" t="n">
        <v>4</v>
      </c>
      <c r="X37" s="152" t="n">
        <v>4</v>
      </c>
      <c r="Y37" s="152"/>
      <c r="Z37" s="152" t="n">
        <f aca="false">AVERAGE(X37:Y37)</f>
        <v>4</v>
      </c>
      <c r="AA37" s="152" t="n">
        <v>0</v>
      </c>
      <c r="AB37" s="276" t="n">
        <v>3</v>
      </c>
      <c r="AC37" s="276" t="n">
        <v>3</v>
      </c>
      <c r="AD37" s="276" t="n">
        <v>4</v>
      </c>
      <c r="AE37" s="276" t="n">
        <v>3</v>
      </c>
      <c r="AF37" s="276" t="n">
        <v>2</v>
      </c>
      <c r="AG37" s="276" t="n">
        <v>2</v>
      </c>
      <c r="AH37" s="288"/>
      <c r="AI37" s="288" t="s">
        <v>217</v>
      </c>
      <c r="AJ37" s="294" t="s">
        <v>985</v>
      </c>
      <c r="AK37" s="283" t="n">
        <f aca="false">AVERAGE(R37:S37)</f>
        <v>1.5</v>
      </c>
      <c r="AL37" s="289" t="n">
        <f aca="false">AVERAGE(V37,W37,Z37,AA37,AB37)</f>
        <v>2.2</v>
      </c>
      <c r="AM37" s="289" t="n">
        <f aca="false">AVERAGE(AC37:AG37)</f>
        <v>2.8</v>
      </c>
      <c r="AN37" s="289" t="n">
        <f aca="false">AL37+AM37</f>
        <v>5</v>
      </c>
      <c r="AO37" s="290" t="s">
        <v>225</v>
      </c>
      <c r="AP37" s="287"/>
      <c r="AQ37" s="290" t="s">
        <v>225</v>
      </c>
      <c r="AR37" s="288" t="s">
        <v>225</v>
      </c>
      <c r="AS37" s="282"/>
      <c r="AT37" s="284" t="n">
        <f aca="false">AN37</f>
        <v>5</v>
      </c>
    </row>
    <row r="38" customFormat="false" ht="14.65" hidden="false" customHeight="false" outlineLevel="0" collapsed="false">
      <c r="A38" s="272" t="n">
        <v>2666</v>
      </c>
      <c r="B38" s="272" t="s">
        <v>193</v>
      </c>
      <c r="C38" s="272" t="s">
        <v>179</v>
      </c>
      <c r="D38" s="273" t="s">
        <v>986</v>
      </c>
      <c r="E38" s="272" t="s">
        <v>987</v>
      </c>
      <c r="F38" s="272" t="s">
        <v>988</v>
      </c>
      <c r="G38" s="274" t="s">
        <v>43</v>
      </c>
      <c r="H38" s="274" t="s">
        <v>43</v>
      </c>
      <c r="I38" s="275" t="s">
        <v>865</v>
      </c>
      <c r="J38" s="275"/>
      <c r="K38" s="274" t="s">
        <v>32</v>
      </c>
      <c r="L38" s="274" t="s">
        <v>32</v>
      </c>
      <c r="M38" s="274" t="s">
        <v>192</v>
      </c>
      <c r="N38" s="274"/>
      <c r="O38" s="274" t="s">
        <v>185</v>
      </c>
      <c r="P38" s="274" t="s">
        <v>186</v>
      </c>
      <c r="Q38" s="274" t="s">
        <v>187</v>
      </c>
      <c r="R38" s="276" t="n">
        <v>4</v>
      </c>
      <c r="S38" s="276" t="n">
        <v>3</v>
      </c>
      <c r="T38" s="276" t="n">
        <v>4</v>
      </c>
      <c r="U38" s="276"/>
      <c r="V38" s="276" t="n">
        <f aca="false">AVERAGE(T38:U38)</f>
        <v>4</v>
      </c>
      <c r="W38" s="276" t="n">
        <v>3</v>
      </c>
      <c r="X38" s="276" t="n">
        <v>3</v>
      </c>
      <c r="Y38" s="276"/>
      <c r="Z38" s="276" t="n">
        <f aca="false">AVERAGE(X38:Y38)</f>
        <v>3</v>
      </c>
      <c r="AA38" s="276" t="n">
        <v>4</v>
      </c>
      <c r="AB38" s="276" t="n">
        <v>3</v>
      </c>
      <c r="AC38" s="276" t="n">
        <v>2</v>
      </c>
      <c r="AD38" s="276" t="n">
        <v>2</v>
      </c>
      <c r="AE38" s="276" t="n">
        <v>4</v>
      </c>
      <c r="AF38" s="276" t="n">
        <v>0</v>
      </c>
      <c r="AG38" s="276" t="n">
        <v>0</v>
      </c>
      <c r="AH38" s="277" t="s">
        <v>989</v>
      </c>
      <c r="AI38" s="277" t="s">
        <v>189</v>
      </c>
      <c r="AJ38" s="278" t="s">
        <v>990</v>
      </c>
      <c r="AK38" s="284" t="n">
        <f aca="false">AVERAGE(R38:S38)</f>
        <v>3.5</v>
      </c>
      <c r="AL38" s="285" t="n">
        <f aca="false">AVERAGE(V38,W38,Z38,AA38,AB38)</f>
        <v>3.4</v>
      </c>
      <c r="AM38" s="283" t="n">
        <f aca="false">AVERAGE(AC38:AG38)</f>
        <v>1.6</v>
      </c>
      <c r="AN38" s="289" t="n">
        <f aca="false">AL38+AM38</f>
        <v>5</v>
      </c>
      <c r="AO38" s="290" t="s">
        <v>225</v>
      </c>
      <c r="AP38" s="287"/>
      <c r="AQ38" s="290" t="s">
        <v>225</v>
      </c>
      <c r="AR38" s="288" t="s">
        <v>225</v>
      </c>
      <c r="AS38" s="282"/>
      <c r="AT38" s="279" t="n">
        <f aca="false">AN38</f>
        <v>5</v>
      </c>
    </row>
    <row r="39" customFormat="false" ht="14.65" hidden="false" customHeight="false" outlineLevel="0" collapsed="false">
      <c r="A39" s="272" t="n">
        <v>2508</v>
      </c>
      <c r="B39" s="272" t="s">
        <v>193</v>
      </c>
      <c r="C39" s="272" t="s">
        <v>193</v>
      </c>
      <c r="D39" s="273" t="s">
        <v>991</v>
      </c>
      <c r="E39" s="272" t="s">
        <v>992</v>
      </c>
      <c r="F39" s="272" t="s">
        <v>993</v>
      </c>
      <c r="G39" s="274" t="s">
        <v>43</v>
      </c>
      <c r="H39" s="274" t="s">
        <v>42</v>
      </c>
      <c r="I39" s="275" t="s">
        <v>890</v>
      </c>
      <c r="J39" s="275" t="s">
        <v>865</v>
      </c>
      <c r="K39" s="274" t="s">
        <v>30</v>
      </c>
      <c r="L39" s="274" t="s">
        <v>215</v>
      </c>
      <c r="M39" s="274" t="s">
        <v>184</v>
      </c>
      <c r="N39" s="274"/>
      <c r="O39" s="274"/>
      <c r="P39" s="274" t="s">
        <v>198</v>
      </c>
      <c r="Q39" s="274" t="s">
        <v>187</v>
      </c>
      <c r="R39" s="276" t="n">
        <v>3</v>
      </c>
      <c r="S39" s="276" t="n">
        <v>3</v>
      </c>
      <c r="T39" s="276" t="n">
        <v>3</v>
      </c>
      <c r="U39" s="276" t="n">
        <v>4</v>
      </c>
      <c r="V39" s="276" t="n">
        <f aca="false">AVERAGE(T39:U39)</f>
        <v>3.5</v>
      </c>
      <c r="W39" s="276" t="n">
        <v>0</v>
      </c>
      <c r="X39" s="276" t="n">
        <v>4</v>
      </c>
      <c r="Y39" s="276" t="n">
        <v>4</v>
      </c>
      <c r="Z39" s="276" t="n">
        <f aca="false">AVERAGE(X39:Y39)</f>
        <v>4</v>
      </c>
      <c r="AA39" s="276" t="n">
        <v>0</v>
      </c>
      <c r="AB39" s="276" t="n">
        <v>2</v>
      </c>
      <c r="AC39" s="276" t="n">
        <v>2</v>
      </c>
      <c r="AD39" s="276" t="n">
        <v>4</v>
      </c>
      <c r="AE39" s="276" t="n">
        <v>3</v>
      </c>
      <c r="AF39" s="276" t="n">
        <v>3</v>
      </c>
      <c r="AG39" s="276" t="n">
        <v>3</v>
      </c>
      <c r="AH39" s="277"/>
      <c r="AI39" s="277" t="s">
        <v>199</v>
      </c>
      <c r="AJ39" s="278" t="s">
        <v>994</v>
      </c>
      <c r="AK39" s="285" t="n">
        <f aca="false">AVERAGE(R39:S39)</f>
        <v>3</v>
      </c>
      <c r="AL39" s="283" t="n">
        <f aca="false">AVERAGE(V39,W39,Z39,AA39,AB39)</f>
        <v>1.9</v>
      </c>
      <c r="AM39" s="285" t="n">
        <f aca="false">AVERAGE(AC39:AG39)</f>
        <v>3</v>
      </c>
      <c r="AN39" s="289" t="n">
        <f aca="false">AL39+AM39</f>
        <v>4.9</v>
      </c>
      <c r="AO39" s="290" t="s">
        <v>225</v>
      </c>
      <c r="AP39" s="287"/>
      <c r="AQ39" s="290" t="s">
        <v>225</v>
      </c>
      <c r="AR39" s="288" t="s">
        <v>225</v>
      </c>
      <c r="AS39" s="282"/>
      <c r="AT39" s="279" t="n">
        <f aca="false">AN39</f>
        <v>4.9</v>
      </c>
    </row>
    <row r="40" customFormat="false" ht="14.65" hidden="false" customHeight="false" outlineLevel="0" collapsed="false">
      <c r="A40" s="272" t="n">
        <v>534782</v>
      </c>
      <c r="B40" s="272" t="s">
        <v>193</v>
      </c>
      <c r="C40" s="272" t="s">
        <v>193</v>
      </c>
      <c r="D40" s="273" t="s">
        <v>995</v>
      </c>
      <c r="E40" s="272" t="s">
        <v>996</v>
      </c>
      <c r="F40" s="272" t="s">
        <v>997</v>
      </c>
      <c r="G40" s="274" t="s">
        <v>42</v>
      </c>
      <c r="H40" s="274" t="s">
        <v>44</v>
      </c>
      <c r="I40" s="275" t="s">
        <v>865</v>
      </c>
      <c r="J40" s="275"/>
      <c r="K40" s="274" t="s">
        <v>31</v>
      </c>
      <c r="L40" s="274" t="s">
        <v>32</v>
      </c>
      <c r="M40" s="274" t="s">
        <v>192</v>
      </c>
      <c r="N40" s="274"/>
      <c r="O40" s="274"/>
      <c r="P40" s="274"/>
      <c r="Q40" s="274" t="s">
        <v>891</v>
      </c>
      <c r="R40" s="276" t="n">
        <v>0</v>
      </c>
      <c r="S40" s="276" t="n">
        <v>3</v>
      </c>
      <c r="T40" s="276" t="n">
        <v>4</v>
      </c>
      <c r="U40" s="276" t="n">
        <v>0</v>
      </c>
      <c r="V40" s="276" t="n">
        <f aca="false">AVERAGE(T40:U40)</f>
        <v>2</v>
      </c>
      <c r="W40" s="276" t="n">
        <v>2</v>
      </c>
      <c r="X40" s="276" t="n">
        <v>3</v>
      </c>
      <c r="Y40" s="276"/>
      <c r="Z40" s="276" t="n">
        <f aca="false">AVERAGE(X40:Y40)</f>
        <v>3</v>
      </c>
      <c r="AA40" s="276" t="n">
        <v>0</v>
      </c>
      <c r="AB40" s="276" t="n">
        <v>4</v>
      </c>
      <c r="AC40" s="276" t="n">
        <v>3</v>
      </c>
      <c r="AD40" s="276" t="n">
        <v>4</v>
      </c>
      <c r="AE40" s="276" t="n">
        <v>2</v>
      </c>
      <c r="AF40" s="276" t="n">
        <v>2</v>
      </c>
      <c r="AG40" s="276" t="n">
        <v>2</v>
      </c>
      <c r="AH40" s="277" t="s">
        <v>954</v>
      </c>
      <c r="AI40" s="277" t="s">
        <v>189</v>
      </c>
      <c r="AJ40" s="278" t="s">
        <v>998</v>
      </c>
      <c r="AK40" s="283" t="n">
        <f aca="false">AVERAGE(R40:S40)</f>
        <v>1.5</v>
      </c>
      <c r="AL40" s="289" t="n">
        <f aca="false">AVERAGE(V40,W40,Z40,AA40,AB40)</f>
        <v>2.2</v>
      </c>
      <c r="AM40" s="289" t="n">
        <f aca="false">AVERAGE(AC40:AG40)</f>
        <v>2.6</v>
      </c>
      <c r="AN40" s="289" t="n">
        <f aca="false">AL40+AM40</f>
        <v>4.8</v>
      </c>
      <c r="AO40" s="290" t="s">
        <v>225</v>
      </c>
      <c r="AP40" s="287"/>
      <c r="AQ40" s="290" t="s">
        <v>225</v>
      </c>
      <c r="AR40" s="288" t="s">
        <v>225</v>
      </c>
      <c r="AS40" s="282"/>
      <c r="AT40" s="279" t="n">
        <f aca="false">AN40</f>
        <v>4.8</v>
      </c>
    </row>
    <row r="41" customFormat="false" ht="14.65" hidden="false" customHeight="false" outlineLevel="0" collapsed="false">
      <c r="A41" s="272" t="n">
        <v>3332</v>
      </c>
      <c r="B41" s="272" t="s">
        <v>193</v>
      </c>
      <c r="C41" s="272" t="s">
        <v>179</v>
      </c>
      <c r="D41" s="273" t="s">
        <v>999</v>
      </c>
      <c r="E41" s="272" t="s">
        <v>1000</v>
      </c>
      <c r="F41" s="272" t="s">
        <v>1001</v>
      </c>
      <c r="G41" s="274" t="s">
        <v>44</v>
      </c>
      <c r="H41" s="274" t="s">
        <v>44</v>
      </c>
      <c r="I41" s="275" t="s">
        <v>865</v>
      </c>
      <c r="J41" s="275" t="s">
        <v>865</v>
      </c>
      <c r="K41" s="274" t="s">
        <v>32</v>
      </c>
      <c r="L41" s="274" t="s">
        <v>32</v>
      </c>
      <c r="M41" s="274" t="s">
        <v>192</v>
      </c>
      <c r="N41" s="274"/>
      <c r="O41" s="274"/>
      <c r="P41" s="274" t="s">
        <v>198</v>
      </c>
      <c r="Q41" s="274" t="s">
        <v>187</v>
      </c>
      <c r="R41" s="276" t="n">
        <v>3</v>
      </c>
      <c r="S41" s="276" t="n">
        <v>3</v>
      </c>
      <c r="T41" s="276" t="n">
        <v>4</v>
      </c>
      <c r="U41" s="276" t="n">
        <v>4</v>
      </c>
      <c r="V41" s="276" t="n">
        <f aca="false">AVERAGE(T41:U41)</f>
        <v>4</v>
      </c>
      <c r="W41" s="276" t="n">
        <v>3</v>
      </c>
      <c r="X41" s="276" t="n">
        <v>3</v>
      </c>
      <c r="Y41" s="276"/>
      <c r="Z41" s="276" t="n">
        <f aca="false">AVERAGE(X41:Y41)</f>
        <v>3</v>
      </c>
      <c r="AA41" s="276" t="n">
        <v>0</v>
      </c>
      <c r="AB41" s="276" t="n">
        <v>4</v>
      </c>
      <c r="AC41" s="276" t="n">
        <v>1</v>
      </c>
      <c r="AD41" s="276" t="n">
        <v>4</v>
      </c>
      <c r="AE41" s="276" t="n">
        <v>3</v>
      </c>
      <c r="AF41" s="276" t="n">
        <v>1</v>
      </c>
      <c r="AG41" s="276" t="n">
        <v>1</v>
      </c>
      <c r="AH41" s="277"/>
      <c r="AI41" s="277" t="s">
        <v>189</v>
      </c>
      <c r="AJ41" s="278" t="s">
        <v>1002</v>
      </c>
      <c r="AK41" s="285" t="n">
        <f aca="false">AVERAGE(R41:S41)</f>
        <v>3</v>
      </c>
      <c r="AL41" s="285" t="n">
        <f aca="false">AVERAGE(V41,W41,Z41,AA41,AB41)</f>
        <v>2.8</v>
      </c>
      <c r="AM41" s="295" t="n">
        <f aca="false">AVERAGE(AC41:AG41)</f>
        <v>2</v>
      </c>
      <c r="AN41" s="289" t="n">
        <f aca="false">AL41+AM41</f>
        <v>4.8</v>
      </c>
      <c r="AO41" s="290" t="s">
        <v>225</v>
      </c>
      <c r="AP41" s="287"/>
      <c r="AQ41" s="290" t="s">
        <v>225</v>
      </c>
      <c r="AR41" s="288" t="s">
        <v>225</v>
      </c>
      <c r="AS41" s="282"/>
      <c r="AT41" s="279" t="n">
        <f aca="false">AN41</f>
        <v>4.8</v>
      </c>
    </row>
    <row r="42" customFormat="false" ht="14.65" hidden="false" customHeight="false" outlineLevel="0" collapsed="false">
      <c r="A42" s="272" t="n">
        <v>4049</v>
      </c>
      <c r="B42" s="272" t="s">
        <v>193</v>
      </c>
      <c r="C42" s="272" t="s">
        <v>193</v>
      </c>
      <c r="D42" s="273" t="s">
        <v>1003</v>
      </c>
      <c r="E42" s="272" t="s">
        <v>1004</v>
      </c>
      <c r="F42" s="272" t="s">
        <v>1005</v>
      </c>
      <c r="G42" s="274" t="s">
        <v>41</v>
      </c>
      <c r="H42" s="274" t="s">
        <v>42</v>
      </c>
      <c r="I42" s="275"/>
      <c r="J42" s="275" t="s">
        <v>920</v>
      </c>
      <c r="K42" s="274" t="s">
        <v>32</v>
      </c>
      <c r="L42" s="274" t="s">
        <v>215</v>
      </c>
      <c r="M42" s="274" t="s">
        <v>215</v>
      </c>
      <c r="N42" s="274"/>
      <c r="O42" s="274"/>
      <c r="P42" s="274" t="s">
        <v>198</v>
      </c>
      <c r="Q42" s="274"/>
      <c r="R42" s="276" t="n">
        <v>3</v>
      </c>
      <c r="S42" s="276" t="n">
        <v>0</v>
      </c>
      <c r="T42" s="276" t="n">
        <v>0</v>
      </c>
      <c r="U42" s="276" t="n">
        <v>1</v>
      </c>
      <c r="V42" s="276" t="n">
        <f aca="false">AVERAGE(T42:U42)</f>
        <v>0.5</v>
      </c>
      <c r="W42" s="276" t="n">
        <v>3</v>
      </c>
      <c r="X42" s="276" t="n">
        <v>4</v>
      </c>
      <c r="Y42" s="276" t="n">
        <v>4</v>
      </c>
      <c r="Z42" s="276" t="n">
        <f aca="false">AVERAGE(X42:Y42)</f>
        <v>4</v>
      </c>
      <c r="AA42" s="276" t="n">
        <v>0</v>
      </c>
      <c r="AB42" s="276" t="n">
        <v>2</v>
      </c>
      <c r="AC42" s="276" t="n">
        <v>2</v>
      </c>
      <c r="AD42" s="276" t="n">
        <v>4</v>
      </c>
      <c r="AE42" s="276" t="n">
        <v>2</v>
      </c>
      <c r="AF42" s="276" t="n">
        <v>3</v>
      </c>
      <c r="AG42" s="276" t="n">
        <v>3</v>
      </c>
      <c r="AH42" s="277"/>
      <c r="AI42" s="277" t="s">
        <v>189</v>
      </c>
      <c r="AJ42" s="278" t="s">
        <v>1006</v>
      </c>
      <c r="AK42" s="283" t="n">
        <f aca="false">AVERAGE(R42:S42)</f>
        <v>1.5</v>
      </c>
      <c r="AL42" s="283" t="n">
        <f aca="false">AVERAGE(V42,W42,Z42,AA42,AB42)</f>
        <v>1.9</v>
      </c>
      <c r="AM42" s="285" t="n">
        <f aca="false">AVERAGE(AC42:AG42)</f>
        <v>2.8</v>
      </c>
      <c r="AN42" s="289" t="n">
        <f aca="false">AL42+AM42</f>
        <v>4.7</v>
      </c>
      <c r="AO42" s="290" t="s">
        <v>225</v>
      </c>
      <c r="AP42" s="287"/>
      <c r="AQ42" s="290" t="s">
        <v>225</v>
      </c>
      <c r="AR42" s="288" t="s">
        <v>226</v>
      </c>
      <c r="AS42" s="282" t="s">
        <v>1007</v>
      </c>
      <c r="AT42" s="279" t="n">
        <f aca="false">AN42</f>
        <v>4.7</v>
      </c>
    </row>
    <row r="43" customFormat="false" ht="14.65" hidden="false" customHeight="false" outlineLevel="0" collapsed="false">
      <c r="A43" s="272" t="n">
        <v>3067</v>
      </c>
      <c r="B43" s="272" t="s">
        <v>193</v>
      </c>
      <c r="C43" s="272" t="s">
        <v>179</v>
      </c>
      <c r="D43" s="273" t="s">
        <v>1008</v>
      </c>
      <c r="E43" s="272" t="s">
        <v>1009</v>
      </c>
      <c r="F43" s="272" t="s">
        <v>1010</v>
      </c>
      <c r="G43" s="274" t="s">
        <v>44</v>
      </c>
      <c r="H43" s="274" t="s">
        <v>44</v>
      </c>
      <c r="I43" s="275" t="s">
        <v>865</v>
      </c>
      <c r="J43" s="275"/>
      <c r="K43" s="274" t="s">
        <v>32</v>
      </c>
      <c r="L43" s="274" t="s">
        <v>32</v>
      </c>
      <c r="M43" s="274" t="s">
        <v>192</v>
      </c>
      <c r="N43" s="274"/>
      <c r="O43" s="274"/>
      <c r="P43" s="274" t="s">
        <v>198</v>
      </c>
      <c r="Q43" s="274" t="s">
        <v>187</v>
      </c>
      <c r="R43" s="276" t="n">
        <v>3</v>
      </c>
      <c r="S43" s="276" t="n">
        <v>3</v>
      </c>
      <c r="T43" s="276" t="n">
        <v>4</v>
      </c>
      <c r="U43" s="276"/>
      <c r="V43" s="276" t="n">
        <f aca="false">AVERAGE(T43:U43)</f>
        <v>4</v>
      </c>
      <c r="W43" s="276" t="n">
        <v>3</v>
      </c>
      <c r="X43" s="276" t="n">
        <v>3</v>
      </c>
      <c r="Y43" s="276"/>
      <c r="Z43" s="276" t="n">
        <f aca="false">AVERAGE(X43:Y43)</f>
        <v>3</v>
      </c>
      <c r="AA43" s="276" t="n">
        <v>0</v>
      </c>
      <c r="AB43" s="276" t="n">
        <v>4</v>
      </c>
      <c r="AC43" s="276" t="n">
        <v>1</v>
      </c>
      <c r="AD43" s="276" t="n">
        <v>4</v>
      </c>
      <c r="AE43" s="276" t="n">
        <v>4</v>
      </c>
      <c r="AF43" s="276" t="n">
        <v>0</v>
      </c>
      <c r="AG43" s="276" t="n">
        <v>0</v>
      </c>
      <c r="AH43" s="277"/>
      <c r="AI43" s="277" t="s">
        <v>199</v>
      </c>
      <c r="AJ43" s="278" t="s">
        <v>1011</v>
      </c>
      <c r="AK43" s="285" t="n">
        <f aca="false">AVERAGE(R43:S43)</f>
        <v>3</v>
      </c>
      <c r="AL43" s="285" t="n">
        <f aca="false">AVERAGE(V43,W43,Z43,AA43,AB43)</f>
        <v>2.8</v>
      </c>
      <c r="AM43" s="283" t="n">
        <f aca="false">AVERAGE(AC43:AG43)</f>
        <v>1.8</v>
      </c>
      <c r="AN43" s="289" t="n">
        <f aca="false">AL43+AM43</f>
        <v>4.6</v>
      </c>
      <c r="AO43" s="290" t="s">
        <v>225</v>
      </c>
      <c r="AP43" s="287"/>
      <c r="AQ43" s="290" t="s">
        <v>225</v>
      </c>
      <c r="AR43" s="288" t="s">
        <v>225</v>
      </c>
      <c r="AS43" s="282"/>
      <c r="AT43" s="279" t="n">
        <f aca="false">AN43</f>
        <v>4.6</v>
      </c>
    </row>
    <row r="44" customFormat="false" ht="14.65" hidden="false" customHeight="false" outlineLevel="0" collapsed="false">
      <c r="A44" s="272" t="n">
        <v>3352</v>
      </c>
      <c r="B44" s="272" t="s">
        <v>193</v>
      </c>
      <c r="C44" s="272" t="s">
        <v>179</v>
      </c>
      <c r="D44" s="273" t="s">
        <v>1012</v>
      </c>
      <c r="E44" s="272" t="s">
        <v>1013</v>
      </c>
      <c r="F44" s="272" t="s">
        <v>1014</v>
      </c>
      <c r="G44" s="274" t="s">
        <v>44</v>
      </c>
      <c r="H44" s="274" t="s">
        <v>44</v>
      </c>
      <c r="I44" s="275" t="s">
        <v>890</v>
      </c>
      <c r="J44" s="275"/>
      <c r="K44" s="274" t="s">
        <v>30</v>
      </c>
      <c r="L44" s="274" t="s">
        <v>215</v>
      </c>
      <c r="M44" s="274" t="s">
        <v>192</v>
      </c>
      <c r="N44" s="274"/>
      <c r="O44" s="274"/>
      <c r="P44" s="274" t="s">
        <v>198</v>
      </c>
      <c r="Q44" s="274" t="s">
        <v>187</v>
      </c>
      <c r="R44" s="276" t="n">
        <v>3</v>
      </c>
      <c r="S44" s="276" t="n">
        <v>3</v>
      </c>
      <c r="T44" s="276" t="n">
        <v>3</v>
      </c>
      <c r="U44" s="276"/>
      <c r="V44" s="276" t="n">
        <f aca="false">AVERAGE(T44:U44)</f>
        <v>3</v>
      </c>
      <c r="W44" s="276" t="n">
        <v>0</v>
      </c>
      <c r="X44" s="276" t="n">
        <v>4</v>
      </c>
      <c r="Y44" s="276"/>
      <c r="Z44" s="276" t="n">
        <f aca="false">AVERAGE(X44:Y44)</f>
        <v>4</v>
      </c>
      <c r="AA44" s="276" t="n">
        <v>0</v>
      </c>
      <c r="AB44" s="276" t="n">
        <v>4</v>
      </c>
      <c r="AC44" s="276" t="n">
        <v>1</v>
      </c>
      <c r="AD44" s="276" t="n">
        <v>4</v>
      </c>
      <c r="AE44" s="276" t="n">
        <v>3</v>
      </c>
      <c r="AF44" s="276" t="n">
        <v>2</v>
      </c>
      <c r="AG44" s="276" t="n">
        <v>2</v>
      </c>
      <c r="AH44" s="277" t="s">
        <v>1015</v>
      </c>
      <c r="AI44" s="277" t="s">
        <v>189</v>
      </c>
      <c r="AJ44" s="278" t="s">
        <v>1016</v>
      </c>
      <c r="AK44" s="285" t="n">
        <f aca="false">AVERAGE(R44:S44)</f>
        <v>3</v>
      </c>
      <c r="AL44" s="289" t="n">
        <f aca="false">AVERAGE(V44,W44,Z44,AA44,AB44)</f>
        <v>2.2</v>
      </c>
      <c r="AM44" s="289" t="n">
        <f aca="false">AVERAGE(AC44:AG44)</f>
        <v>2.4</v>
      </c>
      <c r="AN44" s="289" t="n">
        <f aca="false">AL44+AM44</f>
        <v>4.6</v>
      </c>
      <c r="AO44" s="290" t="s">
        <v>225</v>
      </c>
      <c r="AP44" s="287"/>
      <c r="AQ44" s="290" t="s">
        <v>225</v>
      </c>
      <c r="AR44" s="288" t="s">
        <v>225</v>
      </c>
      <c r="AS44" s="282"/>
      <c r="AT44" s="279" t="n">
        <f aca="false">AN44</f>
        <v>4.6</v>
      </c>
    </row>
    <row r="45" customFormat="false" ht="14.65" hidden="false" customHeight="false" outlineLevel="0" collapsed="false">
      <c r="A45" s="272" t="n">
        <v>2992</v>
      </c>
      <c r="B45" s="272" t="s">
        <v>193</v>
      </c>
      <c r="C45" s="272" t="s">
        <v>193</v>
      </c>
      <c r="D45" s="273" t="s">
        <v>1017</v>
      </c>
      <c r="E45" s="272"/>
      <c r="F45" s="272" t="s">
        <v>1018</v>
      </c>
      <c r="G45" s="274" t="s">
        <v>44</v>
      </c>
      <c r="H45" s="274" t="s">
        <v>44</v>
      </c>
      <c r="I45" s="275" t="s">
        <v>890</v>
      </c>
      <c r="J45" s="275"/>
      <c r="K45" s="274" t="s">
        <v>31</v>
      </c>
      <c r="L45" s="274" t="s">
        <v>31</v>
      </c>
      <c r="M45" s="274" t="s">
        <v>30</v>
      </c>
      <c r="N45" s="274"/>
      <c r="O45" s="274"/>
      <c r="P45" s="274"/>
      <c r="Q45" s="274" t="s">
        <v>891</v>
      </c>
      <c r="R45" s="276" t="n">
        <v>0</v>
      </c>
      <c r="S45" s="276" t="n">
        <v>3</v>
      </c>
      <c r="T45" s="276" t="n">
        <v>3</v>
      </c>
      <c r="U45" s="276" t="n">
        <v>0</v>
      </c>
      <c r="V45" s="276" t="n">
        <f aca="false">AVERAGE(T45:U45)</f>
        <v>1.5</v>
      </c>
      <c r="W45" s="276" t="n">
        <v>2</v>
      </c>
      <c r="X45" s="276" t="n">
        <v>2</v>
      </c>
      <c r="Y45" s="276" t="n">
        <v>0</v>
      </c>
      <c r="Z45" s="276" t="n">
        <f aca="false">AVERAGE(X45:Y45)</f>
        <v>1</v>
      </c>
      <c r="AA45" s="276" t="n">
        <v>0</v>
      </c>
      <c r="AB45" s="276" t="n">
        <v>4</v>
      </c>
      <c r="AC45" s="276" t="n">
        <v>3</v>
      </c>
      <c r="AD45" s="276" t="n">
        <v>4</v>
      </c>
      <c r="AE45" s="276" t="n">
        <v>3</v>
      </c>
      <c r="AF45" s="276" t="n">
        <v>2</v>
      </c>
      <c r="AG45" s="276" t="n">
        <v>2</v>
      </c>
      <c r="AH45" s="277"/>
      <c r="AI45" s="277" t="s">
        <v>189</v>
      </c>
      <c r="AJ45" s="278" t="s">
        <v>1019</v>
      </c>
      <c r="AK45" s="283" t="n">
        <f aca="false">AVERAGE(R45:S45)</f>
        <v>1.5</v>
      </c>
      <c r="AL45" s="283" t="n">
        <f aca="false">AVERAGE(V45,W45,Z45,AA45,AB45)</f>
        <v>1.7</v>
      </c>
      <c r="AM45" s="285" t="n">
        <f aca="false">AVERAGE(AC45:AG45)</f>
        <v>2.8</v>
      </c>
      <c r="AN45" s="289" t="n">
        <f aca="false">AL45+AM45</f>
        <v>4.5</v>
      </c>
      <c r="AO45" s="290" t="s">
        <v>225</v>
      </c>
      <c r="AP45" s="287"/>
      <c r="AQ45" s="290" t="s">
        <v>225</v>
      </c>
      <c r="AR45" s="288" t="s">
        <v>225</v>
      </c>
      <c r="AS45" s="282"/>
      <c r="AT45" s="279" t="n">
        <f aca="false">AN45</f>
        <v>4.5</v>
      </c>
    </row>
    <row r="46" customFormat="false" ht="14.65" hidden="false" customHeight="false" outlineLevel="0" collapsed="false">
      <c r="A46" s="272" t="n">
        <v>3625</v>
      </c>
      <c r="B46" s="272" t="s">
        <v>179</v>
      </c>
      <c r="C46" s="272" t="s">
        <v>193</v>
      </c>
      <c r="D46" s="272" t="s">
        <v>1020</v>
      </c>
      <c r="E46" s="272" t="s">
        <v>1021</v>
      </c>
      <c r="F46" s="272"/>
      <c r="G46" s="272"/>
      <c r="H46" s="272" t="s">
        <v>42</v>
      </c>
      <c r="I46" s="296"/>
      <c r="J46" s="275" t="s">
        <v>865</v>
      </c>
      <c r="K46" s="274" t="s">
        <v>32</v>
      </c>
      <c r="L46" s="272"/>
      <c r="M46" s="272" t="s">
        <v>32</v>
      </c>
      <c r="N46" s="272"/>
      <c r="O46" s="272"/>
      <c r="P46" s="272" t="s">
        <v>198</v>
      </c>
      <c r="Q46" s="272" t="s">
        <v>187</v>
      </c>
      <c r="R46" s="276" t="n">
        <v>3</v>
      </c>
      <c r="S46" s="276" t="n">
        <v>3</v>
      </c>
      <c r="T46" s="276"/>
      <c r="U46" s="276" t="n">
        <v>4</v>
      </c>
      <c r="V46" s="276" t="n">
        <f aca="false">AVERAGE(T46:U46)</f>
        <v>4</v>
      </c>
      <c r="W46" s="276" t="n">
        <v>3</v>
      </c>
      <c r="X46" s="276"/>
      <c r="Y46" s="276" t="n">
        <v>3</v>
      </c>
      <c r="Z46" s="276" t="n">
        <f aca="false">AVERAGE(X46:Y46)</f>
        <v>3</v>
      </c>
      <c r="AA46" s="276" t="n">
        <v>0</v>
      </c>
      <c r="AB46" s="276" t="n">
        <v>2</v>
      </c>
      <c r="AC46" s="276" t="n">
        <v>1</v>
      </c>
      <c r="AD46" s="276" t="n">
        <v>4</v>
      </c>
      <c r="AE46" s="276" t="n">
        <v>3</v>
      </c>
      <c r="AF46" s="276" t="n">
        <v>1</v>
      </c>
      <c r="AG46" s="276" t="n">
        <v>1</v>
      </c>
      <c r="AH46" s="278"/>
      <c r="AI46" s="277" t="s">
        <v>217</v>
      </c>
      <c r="AJ46" s="278"/>
      <c r="AK46" s="285" t="n">
        <f aca="false">AVERAGE(R46:S46)</f>
        <v>3</v>
      </c>
      <c r="AL46" s="289" t="n">
        <f aca="false">AVERAGE(V46,W46,Z46,AA46,AB46)</f>
        <v>2.4</v>
      </c>
      <c r="AM46" s="289" t="n">
        <f aca="false">AVERAGE(AC46:AG46)</f>
        <v>2</v>
      </c>
      <c r="AN46" s="289" t="n">
        <f aca="false">AL46+AM46</f>
        <v>4.4</v>
      </c>
      <c r="AO46" s="290" t="s">
        <v>225</v>
      </c>
      <c r="AP46" s="287"/>
      <c r="AQ46" s="290" t="s">
        <v>225</v>
      </c>
      <c r="AR46" s="288"/>
      <c r="AS46" s="282"/>
      <c r="AT46" s="279" t="n">
        <f aca="false">AN46</f>
        <v>4.4</v>
      </c>
    </row>
    <row r="47" customFormat="false" ht="14.65" hidden="false" customHeight="false" outlineLevel="0" collapsed="false">
      <c r="A47" s="272" t="n">
        <v>3362</v>
      </c>
      <c r="B47" s="272" t="s">
        <v>193</v>
      </c>
      <c r="C47" s="272" t="s">
        <v>179</v>
      </c>
      <c r="D47" s="273" t="s">
        <v>1022</v>
      </c>
      <c r="E47" s="272" t="s">
        <v>1023</v>
      </c>
      <c r="F47" s="272" t="s">
        <v>1024</v>
      </c>
      <c r="G47" s="274" t="s">
        <v>42</v>
      </c>
      <c r="H47" s="274" t="s">
        <v>43</v>
      </c>
      <c r="I47" s="275" t="s">
        <v>890</v>
      </c>
      <c r="J47" s="275"/>
      <c r="K47" s="274" t="s">
        <v>31</v>
      </c>
      <c r="L47" s="274" t="s">
        <v>32</v>
      </c>
      <c r="M47" s="274" t="s">
        <v>192</v>
      </c>
      <c r="N47" s="274"/>
      <c r="O47" s="274"/>
      <c r="P47" s="274" t="s">
        <v>198</v>
      </c>
      <c r="Q47" s="274" t="s">
        <v>187</v>
      </c>
      <c r="R47" s="276" t="n">
        <v>3</v>
      </c>
      <c r="S47" s="276" t="n">
        <v>3</v>
      </c>
      <c r="T47" s="276" t="n">
        <v>3</v>
      </c>
      <c r="U47" s="276"/>
      <c r="V47" s="276" t="n">
        <f aca="false">AVERAGE(T47:U47)</f>
        <v>3</v>
      </c>
      <c r="W47" s="276" t="n">
        <v>2</v>
      </c>
      <c r="X47" s="276" t="n">
        <v>3</v>
      </c>
      <c r="Y47" s="276"/>
      <c r="Z47" s="276" t="n">
        <f aca="false">AVERAGE(X47:Y47)</f>
        <v>3</v>
      </c>
      <c r="AA47" s="276" t="n">
        <v>0</v>
      </c>
      <c r="AB47" s="276" t="n">
        <v>3</v>
      </c>
      <c r="AC47" s="276" t="n">
        <v>1</v>
      </c>
      <c r="AD47" s="276" t="n">
        <v>4</v>
      </c>
      <c r="AE47" s="276" t="n">
        <v>2</v>
      </c>
      <c r="AF47" s="276" t="n">
        <v>2</v>
      </c>
      <c r="AG47" s="276" t="n">
        <v>2</v>
      </c>
      <c r="AH47" s="277"/>
      <c r="AI47" s="277" t="s">
        <v>199</v>
      </c>
      <c r="AJ47" s="278" t="s">
        <v>1025</v>
      </c>
      <c r="AK47" s="285" t="n">
        <f aca="false">AVERAGE(R47:S47)</f>
        <v>3</v>
      </c>
      <c r="AL47" s="289" t="n">
        <f aca="false">AVERAGE(V47,W47,Z47,AA47,AB47)</f>
        <v>2.2</v>
      </c>
      <c r="AM47" s="289" t="n">
        <f aca="false">AVERAGE(AC47:AG47)</f>
        <v>2.2</v>
      </c>
      <c r="AN47" s="289" t="n">
        <f aca="false">AL47+AM47</f>
        <v>4.4</v>
      </c>
      <c r="AO47" s="290" t="s">
        <v>225</v>
      </c>
      <c r="AP47" s="287"/>
      <c r="AQ47" s="290" t="s">
        <v>225</v>
      </c>
      <c r="AR47" s="288" t="s">
        <v>225</v>
      </c>
      <c r="AS47" s="282"/>
      <c r="AT47" s="279" t="n">
        <f aca="false">AN47</f>
        <v>4.4</v>
      </c>
    </row>
    <row r="48" customFormat="false" ht="14.65" hidden="false" customHeight="false" outlineLevel="0" collapsed="false">
      <c r="A48" s="272" t="n">
        <v>3780</v>
      </c>
      <c r="B48" s="272" t="s">
        <v>193</v>
      </c>
      <c r="C48" s="272" t="s">
        <v>193</v>
      </c>
      <c r="D48" s="273" t="s">
        <v>1026</v>
      </c>
      <c r="E48" s="272" t="s">
        <v>1027</v>
      </c>
      <c r="F48" s="272" t="s">
        <v>1028</v>
      </c>
      <c r="G48" s="274" t="s">
        <v>41</v>
      </c>
      <c r="H48" s="274" t="s">
        <v>42</v>
      </c>
      <c r="I48" s="275" t="s">
        <v>865</v>
      </c>
      <c r="J48" s="275" t="s">
        <v>865</v>
      </c>
      <c r="K48" s="274" t="s">
        <v>31</v>
      </c>
      <c r="L48" s="274" t="s">
        <v>184</v>
      </c>
      <c r="M48" s="274" t="s">
        <v>30</v>
      </c>
      <c r="N48" s="274"/>
      <c r="O48" s="274"/>
      <c r="P48" s="274" t="s">
        <v>198</v>
      </c>
      <c r="Q48" s="274"/>
      <c r="R48" s="276" t="n">
        <v>3</v>
      </c>
      <c r="S48" s="276" t="n">
        <v>0</v>
      </c>
      <c r="T48" s="276" t="n">
        <v>4</v>
      </c>
      <c r="U48" s="276" t="n">
        <v>4</v>
      </c>
      <c r="V48" s="276" t="n">
        <f aca="false">AVERAGE(T48:U48)</f>
        <v>4</v>
      </c>
      <c r="W48" s="276" t="n">
        <v>2</v>
      </c>
      <c r="X48" s="276" t="n">
        <v>4</v>
      </c>
      <c r="Y48" s="276" t="n">
        <v>0</v>
      </c>
      <c r="Z48" s="276" t="n">
        <f aca="false">AVERAGE(X48:Y48)</f>
        <v>2</v>
      </c>
      <c r="AA48" s="276" t="n">
        <v>0</v>
      </c>
      <c r="AB48" s="276" t="n">
        <v>2</v>
      </c>
      <c r="AC48" s="276" t="n">
        <v>3</v>
      </c>
      <c r="AD48" s="276" t="n">
        <v>4</v>
      </c>
      <c r="AE48" s="276" t="n">
        <v>3</v>
      </c>
      <c r="AF48" s="276" t="n">
        <v>1</v>
      </c>
      <c r="AG48" s="276" t="n">
        <v>1</v>
      </c>
      <c r="AH48" s="277"/>
      <c r="AI48" s="277" t="s">
        <v>252</v>
      </c>
      <c r="AJ48" s="278" t="s">
        <v>1029</v>
      </c>
      <c r="AK48" s="283" t="n">
        <f aca="false">AVERAGE(R48:S48)</f>
        <v>1.5</v>
      </c>
      <c r="AL48" s="289" t="n">
        <f aca="false">AVERAGE(V48,W48,Z48,AA48,AB48)</f>
        <v>2</v>
      </c>
      <c r="AM48" s="289" t="n">
        <f aca="false">AVERAGE(AC48:AG48)</f>
        <v>2.4</v>
      </c>
      <c r="AN48" s="289" t="n">
        <f aca="false">AL48+AM48</f>
        <v>4.4</v>
      </c>
      <c r="AO48" s="290" t="s">
        <v>225</v>
      </c>
      <c r="AP48" s="287" t="s">
        <v>226</v>
      </c>
      <c r="AQ48" s="290" t="s">
        <v>225</v>
      </c>
      <c r="AR48" s="288" t="s">
        <v>226</v>
      </c>
      <c r="AS48" s="282" t="s">
        <v>1030</v>
      </c>
      <c r="AT48" s="279" t="n">
        <f aca="false">AN48</f>
        <v>4.4</v>
      </c>
    </row>
    <row r="49" customFormat="false" ht="14.65" hidden="false" customHeight="false" outlineLevel="0" collapsed="false">
      <c r="A49" s="272" t="n">
        <v>4537</v>
      </c>
      <c r="B49" s="272" t="s">
        <v>179</v>
      </c>
      <c r="C49" s="272" t="s">
        <v>193</v>
      </c>
      <c r="D49" s="272" t="s">
        <v>1031</v>
      </c>
      <c r="E49" s="272" t="s">
        <v>1032</v>
      </c>
      <c r="F49" s="272"/>
      <c r="G49" s="274"/>
      <c r="H49" s="274" t="s">
        <v>42</v>
      </c>
      <c r="I49" s="275"/>
      <c r="J49" s="275" t="s">
        <v>865</v>
      </c>
      <c r="K49" s="274" t="s">
        <v>30</v>
      </c>
      <c r="L49" s="274"/>
      <c r="M49" s="274" t="s">
        <v>31</v>
      </c>
      <c r="N49" s="274"/>
      <c r="O49" s="274"/>
      <c r="P49" s="274" t="s">
        <v>198</v>
      </c>
      <c r="Q49" s="274"/>
      <c r="R49" s="276" t="n">
        <v>3</v>
      </c>
      <c r="S49" s="276" t="n">
        <v>0</v>
      </c>
      <c r="T49" s="276"/>
      <c r="U49" s="276" t="n">
        <v>4</v>
      </c>
      <c r="V49" s="276" t="n">
        <f aca="false">AVERAGE(T49:U49)</f>
        <v>4</v>
      </c>
      <c r="W49" s="276" t="n">
        <v>0</v>
      </c>
      <c r="X49" s="276"/>
      <c r="Y49" s="276" t="n">
        <v>2</v>
      </c>
      <c r="Z49" s="276" t="n">
        <f aca="false">AVERAGE(X49:Y49)</f>
        <v>2</v>
      </c>
      <c r="AA49" s="276" t="n">
        <v>0</v>
      </c>
      <c r="AB49" s="276" t="n">
        <v>2</v>
      </c>
      <c r="AC49" s="276" t="n">
        <v>2</v>
      </c>
      <c r="AD49" s="276" t="n">
        <v>4</v>
      </c>
      <c r="AE49" s="276" t="n">
        <v>2</v>
      </c>
      <c r="AF49" s="276"/>
      <c r="AG49" s="276"/>
      <c r="AH49" s="277"/>
      <c r="AI49" s="277" t="s">
        <v>217</v>
      </c>
      <c r="AJ49" s="278"/>
      <c r="AK49" s="283" t="n">
        <f aca="false">AVERAGE(R49:S49)</f>
        <v>1.5</v>
      </c>
      <c r="AL49" s="283" t="n">
        <f aca="false">AVERAGE(V49,W49,Z49,AA49,AB49)</f>
        <v>1.6</v>
      </c>
      <c r="AM49" s="289" t="n">
        <f aca="false">AVERAGE(AC49:AG49)</f>
        <v>2.66666666666667</v>
      </c>
      <c r="AN49" s="289" t="n">
        <f aca="false">AL49+AM49</f>
        <v>4.26666666666667</v>
      </c>
      <c r="AO49" s="290" t="s">
        <v>225</v>
      </c>
      <c r="AP49" s="287" t="s">
        <v>226</v>
      </c>
      <c r="AQ49" s="290" t="s">
        <v>225</v>
      </c>
      <c r="AR49" s="288"/>
      <c r="AS49" s="282"/>
      <c r="AT49" s="279" t="n">
        <f aca="false">AN49</f>
        <v>4.26666666666667</v>
      </c>
    </row>
    <row r="50" customFormat="false" ht="14.65" hidden="false" customHeight="false" outlineLevel="0" collapsed="false">
      <c r="A50" s="272" t="n">
        <v>2616</v>
      </c>
      <c r="B50" s="272" t="s">
        <v>193</v>
      </c>
      <c r="C50" s="272" t="s">
        <v>193</v>
      </c>
      <c r="D50" s="273" t="s">
        <v>1033</v>
      </c>
      <c r="E50" s="272" t="s">
        <v>1034</v>
      </c>
      <c r="F50" s="272" t="s">
        <v>1035</v>
      </c>
      <c r="G50" s="274" t="s">
        <v>41</v>
      </c>
      <c r="H50" s="274" t="s">
        <v>41</v>
      </c>
      <c r="I50" s="275" t="s">
        <v>865</v>
      </c>
      <c r="J50" s="275" t="s">
        <v>865</v>
      </c>
      <c r="K50" s="274" t="s">
        <v>31</v>
      </c>
      <c r="L50" s="274" t="s">
        <v>215</v>
      </c>
      <c r="M50" s="274" t="s">
        <v>215</v>
      </c>
      <c r="N50" s="274"/>
      <c r="O50" s="274"/>
      <c r="P50" s="274" t="s">
        <v>198</v>
      </c>
      <c r="Q50" s="274"/>
      <c r="R50" s="276" t="n">
        <v>3</v>
      </c>
      <c r="S50" s="276" t="n">
        <v>0</v>
      </c>
      <c r="T50" s="276" t="n">
        <v>4</v>
      </c>
      <c r="U50" s="276" t="n">
        <v>4</v>
      </c>
      <c r="V50" s="276" t="n">
        <f aca="false">AVERAGE(T50:U50)</f>
        <v>4</v>
      </c>
      <c r="W50" s="276" t="n">
        <v>2</v>
      </c>
      <c r="X50" s="276" t="n">
        <v>4</v>
      </c>
      <c r="Y50" s="276" t="n">
        <v>4</v>
      </c>
      <c r="Z50" s="276" t="n">
        <f aca="false">AVERAGE(X50:Y50)</f>
        <v>4</v>
      </c>
      <c r="AA50" s="276" t="n">
        <v>0</v>
      </c>
      <c r="AB50" s="276" t="n">
        <v>1</v>
      </c>
      <c r="AC50" s="276" t="n">
        <v>1</v>
      </c>
      <c r="AD50" s="276" t="n">
        <v>2</v>
      </c>
      <c r="AE50" s="276" t="n">
        <v>3</v>
      </c>
      <c r="AF50" s="276" t="n">
        <v>2</v>
      </c>
      <c r="AG50" s="276" t="n">
        <v>2</v>
      </c>
      <c r="AH50" s="277"/>
      <c r="AI50" s="277" t="s">
        <v>252</v>
      </c>
      <c r="AJ50" s="278" t="s">
        <v>1036</v>
      </c>
      <c r="AK50" s="283" t="n">
        <f aca="false">AVERAGE(R50:S50)</f>
        <v>1.5</v>
      </c>
      <c r="AL50" s="289" t="n">
        <f aca="false">AVERAGE(V50,W50,Z50,AA50,AB50)</f>
        <v>2.2</v>
      </c>
      <c r="AM50" s="289" t="n">
        <f aca="false">AVERAGE(AC50:AG50)</f>
        <v>2</v>
      </c>
      <c r="AN50" s="289" t="n">
        <f aca="false">AL50+AM50</f>
        <v>4.2</v>
      </c>
      <c r="AO50" s="287" t="s">
        <v>225</v>
      </c>
      <c r="AP50" s="297" t="s">
        <v>226</v>
      </c>
      <c r="AQ50" s="297" t="s">
        <v>226</v>
      </c>
      <c r="AR50" s="288" t="s">
        <v>226</v>
      </c>
      <c r="AS50" s="282"/>
      <c r="AT50" s="279" t="n">
        <f aca="false">AN50</f>
        <v>4.2</v>
      </c>
    </row>
    <row r="51" customFormat="false" ht="14.65" hidden="false" customHeight="false" outlineLevel="0" collapsed="false">
      <c r="A51" s="272" t="n">
        <v>3701</v>
      </c>
      <c r="B51" s="272" t="s">
        <v>193</v>
      </c>
      <c r="C51" s="272" t="s">
        <v>179</v>
      </c>
      <c r="D51" s="273" t="s">
        <v>1037</v>
      </c>
      <c r="E51" s="272" t="s">
        <v>1038</v>
      </c>
      <c r="F51" s="272" t="s">
        <v>1039</v>
      </c>
      <c r="G51" s="274" t="s">
        <v>43</v>
      </c>
      <c r="H51" s="274" t="s">
        <v>43</v>
      </c>
      <c r="I51" s="275" t="s">
        <v>865</v>
      </c>
      <c r="J51" s="275"/>
      <c r="K51" s="274" t="s">
        <v>32</v>
      </c>
      <c r="L51" s="274" t="s">
        <v>32</v>
      </c>
      <c r="M51" s="274" t="s">
        <v>192</v>
      </c>
      <c r="N51" s="274"/>
      <c r="O51" s="274"/>
      <c r="P51" s="274" t="s">
        <v>198</v>
      </c>
      <c r="Q51" s="274"/>
      <c r="R51" s="276" t="n">
        <v>3</v>
      </c>
      <c r="S51" s="276" t="n">
        <v>0</v>
      </c>
      <c r="T51" s="276" t="n">
        <v>4</v>
      </c>
      <c r="U51" s="276"/>
      <c r="V51" s="276" t="n">
        <f aca="false">AVERAGE(T51:U51)</f>
        <v>4</v>
      </c>
      <c r="W51" s="276" t="n">
        <v>3</v>
      </c>
      <c r="X51" s="276" t="n">
        <v>3</v>
      </c>
      <c r="Y51" s="276"/>
      <c r="Z51" s="276" t="n">
        <f aca="false">AVERAGE(X51:Y51)</f>
        <v>3</v>
      </c>
      <c r="AA51" s="276" t="n">
        <v>0</v>
      </c>
      <c r="AB51" s="276" t="n">
        <v>3</v>
      </c>
      <c r="AC51" s="276" t="n">
        <v>2</v>
      </c>
      <c r="AD51" s="276" t="n">
        <v>2</v>
      </c>
      <c r="AE51" s="276" t="n">
        <v>4</v>
      </c>
      <c r="AF51" s="276" t="n">
        <v>0</v>
      </c>
      <c r="AG51" s="276" t="n">
        <v>0</v>
      </c>
      <c r="AH51" s="277"/>
      <c r="AI51" s="277" t="s">
        <v>252</v>
      </c>
      <c r="AJ51" s="278" t="s">
        <v>1040</v>
      </c>
      <c r="AK51" s="283" t="n">
        <f aca="false">AVERAGE(R51:S51)</f>
        <v>1.5</v>
      </c>
      <c r="AL51" s="289" t="n">
        <f aca="false">AVERAGE(V51,W51,Z51,AA51,AB51)</f>
        <v>2.6</v>
      </c>
      <c r="AM51" s="289" t="n">
        <f aca="false">AVERAGE(AC51:AG51)</f>
        <v>1.6</v>
      </c>
      <c r="AN51" s="289" t="n">
        <f aca="false">AL51+AM51</f>
        <v>4.2</v>
      </c>
      <c r="AO51" s="290" t="s">
        <v>225</v>
      </c>
      <c r="AP51" s="287"/>
      <c r="AQ51" s="290" t="s">
        <v>225</v>
      </c>
      <c r="AR51" s="288" t="s">
        <v>225</v>
      </c>
      <c r="AS51" s="282"/>
      <c r="AT51" s="279" t="n">
        <f aca="false">AN51</f>
        <v>4.2</v>
      </c>
    </row>
    <row r="52" customFormat="false" ht="14.65" hidden="false" customHeight="false" outlineLevel="0" collapsed="false">
      <c r="A52" s="272" t="n">
        <v>2836</v>
      </c>
      <c r="B52" s="272" t="s">
        <v>1041</v>
      </c>
      <c r="C52" s="272" t="s">
        <v>193</v>
      </c>
      <c r="D52" s="273" t="s">
        <v>1042</v>
      </c>
      <c r="E52" s="272" t="s">
        <v>1043</v>
      </c>
      <c r="F52" s="272" t="s">
        <v>1044</v>
      </c>
      <c r="G52" s="274" t="s">
        <v>41</v>
      </c>
      <c r="H52" s="274" t="s">
        <v>43</v>
      </c>
      <c r="I52" s="275"/>
      <c r="J52" s="275" t="s">
        <v>865</v>
      </c>
      <c r="K52" s="274" t="s">
        <v>32</v>
      </c>
      <c r="L52" s="274" t="s">
        <v>725</v>
      </c>
      <c r="M52" s="274" t="s">
        <v>32</v>
      </c>
      <c r="N52" s="274"/>
      <c r="O52" s="274"/>
      <c r="P52" s="274" t="s">
        <v>198</v>
      </c>
      <c r="Q52" s="274" t="s">
        <v>187</v>
      </c>
      <c r="R52" s="276" t="n">
        <v>3</v>
      </c>
      <c r="S52" s="276" t="n">
        <v>3</v>
      </c>
      <c r="T52" s="276"/>
      <c r="U52" s="276" t="n">
        <v>4</v>
      </c>
      <c r="V52" s="276" t="n">
        <f aca="false">AVERAGE(T52:U52)</f>
        <v>4</v>
      </c>
      <c r="W52" s="276" t="n">
        <v>3</v>
      </c>
      <c r="X52" s="276"/>
      <c r="Y52" s="276" t="n">
        <v>3</v>
      </c>
      <c r="Z52" s="276" t="n">
        <f aca="false">AVERAGE(X52:Y52)</f>
        <v>3</v>
      </c>
      <c r="AA52" s="276" t="n">
        <v>0</v>
      </c>
      <c r="AB52" s="276" t="n">
        <v>3</v>
      </c>
      <c r="AC52" s="276" t="n">
        <v>2</v>
      </c>
      <c r="AD52" s="276" t="n">
        <v>2</v>
      </c>
      <c r="AE52" s="276" t="n">
        <v>4</v>
      </c>
      <c r="AF52" s="276" t="n">
        <v>0</v>
      </c>
      <c r="AG52" s="276" t="n">
        <v>0</v>
      </c>
      <c r="AH52" s="277" t="s">
        <v>1045</v>
      </c>
      <c r="AI52" s="277" t="s">
        <v>189</v>
      </c>
      <c r="AJ52" s="278" t="s">
        <v>1046</v>
      </c>
      <c r="AK52" s="285" t="n">
        <f aca="false">AVERAGE(R52:S52)</f>
        <v>3</v>
      </c>
      <c r="AL52" s="289" t="n">
        <f aca="false">AVERAGE(V52,W52,Z52,AA52,AB52)</f>
        <v>2.6</v>
      </c>
      <c r="AM52" s="283" t="n">
        <f aca="false">AVERAGE(AC52:AG52)</f>
        <v>1.6</v>
      </c>
      <c r="AN52" s="289" t="n">
        <f aca="false">AL52+AM52</f>
        <v>4.2</v>
      </c>
      <c r="AO52" s="290" t="s">
        <v>225</v>
      </c>
      <c r="AP52" s="287"/>
      <c r="AQ52" s="290" t="s">
        <v>225</v>
      </c>
      <c r="AR52" s="288" t="s">
        <v>226</v>
      </c>
      <c r="AS52" s="282" t="s">
        <v>1047</v>
      </c>
      <c r="AT52" s="279" t="n">
        <f aca="false">AN52</f>
        <v>4.2</v>
      </c>
    </row>
    <row r="53" customFormat="false" ht="14.65" hidden="false" customHeight="false" outlineLevel="0" collapsed="false">
      <c r="A53" s="272" t="n">
        <v>4671</v>
      </c>
      <c r="B53" s="272" t="s">
        <v>193</v>
      </c>
      <c r="C53" s="272" t="s">
        <v>179</v>
      </c>
      <c r="D53" s="273" t="s">
        <v>1048</v>
      </c>
      <c r="E53" s="272"/>
      <c r="F53" s="272" t="s">
        <v>1049</v>
      </c>
      <c r="G53" s="274"/>
      <c r="H53" s="274" t="s">
        <v>41</v>
      </c>
      <c r="I53" s="275"/>
      <c r="J53" s="275"/>
      <c r="K53" s="274" t="s">
        <v>215</v>
      </c>
      <c r="L53" s="274" t="s">
        <v>184</v>
      </c>
      <c r="M53" s="274" t="s">
        <v>192</v>
      </c>
      <c r="N53" s="274"/>
      <c r="O53" s="274"/>
      <c r="P53" s="274" t="s">
        <v>198</v>
      </c>
      <c r="Q53" s="274"/>
      <c r="R53" s="276" t="n">
        <v>3</v>
      </c>
      <c r="S53" s="276" t="n">
        <v>0</v>
      </c>
      <c r="T53" s="276" t="n">
        <v>0</v>
      </c>
      <c r="U53" s="276"/>
      <c r="V53" s="276" t="n">
        <f aca="false">AVERAGE(T53:U53)</f>
        <v>0</v>
      </c>
      <c r="W53" s="276" t="n">
        <v>4</v>
      </c>
      <c r="X53" s="276" t="n">
        <v>4</v>
      </c>
      <c r="Y53" s="276"/>
      <c r="Z53" s="276" t="n">
        <f aca="false">AVERAGE(X53:Y53)</f>
        <v>4</v>
      </c>
      <c r="AA53" s="276" t="n">
        <v>0</v>
      </c>
      <c r="AB53" s="276" t="n">
        <v>1</v>
      </c>
      <c r="AC53" s="276" t="n">
        <v>1</v>
      </c>
      <c r="AD53" s="276" t="n">
        <v>4</v>
      </c>
      <c r="AE53" s="276" t="n">
        <v>1</v>
      </c>
      <c r="AF53" s="276" t="n">
        <v>3</v>
      </c>
      <c r="AG53" s="276" t="n">
        <v>3</v>
      </c>
      <c r="AH53" s="277"/>
      <c r="AI53" s="277" t="s">
        <v>217</v>
      </c>
      <c r="AJ53" s="278" t="s">
        <v>985</v>
      </c>
      <c r="AK53" s="283" t="n">
        <f aca="false">AVERAGE(R53:S53)</f>
        <v>1.5</v>
      </c>
      <c r="AL53" s="283" t="n">
        <f aca="false">AVERAGE(V53,W53,Z53,AA53,AB53)</f>
        <v>1.8</v>
      </c>
      <c r="AM53" s="289" t="n">
        <f aca="false">AVERAGE(AC53:AG53)</f>
        <v>2.4</v>
      </c>
      <c r="AN53" s="289" t="n">
        <f aca="false">AL53+AM53</f>
        <v>4.2</v>
      </c>
      <c r="AO53" s="290" t="s">
        <v>225</v>
      </c>
      <c r="AP53" s="287" t="s">
        <v>226</v>
      </c>
      <c r="AQ53" s="290" t="s">
        <v>225</v>
      </c>
      <c r="AR53" s="288"/>
      <c r="AS53" s="282"/>
      <c r="AT53" s="279" t="n">
        <f aca="false">AN53</f>
        <v>4.2</v>
      </c>
    </row>
    <row r="54" customFormat="false" ht="14.65" hidden="false" customHeight="false" outlineLevel="0" collapsed="false">
      <c r="A54" s="272" t="n">
        <v>2543</v>
      </c>
      <c r="B54" s="272" t="s">
        <v>193</v>
      </c>
      <c r="C54" s="272" t="s">
        <v>179</v>
      </c>
      <c r="D54" s="273" t="s">
        <v>1050</v>
      </c>
      <c r="E54" s="272" t="s">
        <v>1051</v>
      </c>
      <c r="F54" s="272" t="s">
        <v>1052</v>
      </c>
      <c r="G54" s="274" t="s">
        <v>41</v>
      </c>
      <c r="H54" s="274" t="s">
        <v>41</v>
      </c>
      <c r="I54" s="275"/>
      <c r="J54" s="275"/>
      <c r="K54" s="274" t="s">
        <v>184</v>
      </c>
      <c r="L54" s="274" t="s">
        <v>184</v>
      </c>
      <c r="M54" s="274" t="s">
        <v>192</v>
      </c>
      <c r="N54" s="274"/>
      <c r="O54" s="274"/>
      <c r="P54" s="274"/>
      <c r="Q54" s="274"/>
      <c r="R54" s="276" t="n">
        <v>0</v>
      </c>
      <c r="S54" s="276" t="n">
        <v>0</v>
      </c>
      <c r="T54" s="276" t="n">
        <v>0</v>
      </c>
      <c r="U54" s="276"/>
      <c r="V54" s="276" t="n">
        <f aca="false">AVERAGE(T54:U54)</f>
        <v>0</v>
      </c>
      <c r="W54" s="276" t="n">
        <v>4</v>
      </c>
      <c r="X54" s="276" t="n">
        <v>4</v>
      </c>
      <c r="Y54" s="276"/>
      <c r="Z54" s="276" t="n">
        <f aca="false">AVERAGE(X54:Y54)</f>
        <v>4</v>
      </c>
      <c r="AA54" s="276" t="n">
        <v>0</v>
      </c>
      <c r="AB54" s="276" t="n">
        <v>1</v>
      </c>
      <c r="AC54" s="276" t="n">
        <v>2</v>
      </c>
      <c r="AD54" s="276" t="n">
        <v>2</v>
      </c>
      <c r="AE54" s="276" t="n">
        <v>4</v>
      </c>
      <c r="AF54" s="276" t="n">
        <v>2</v>
      </c>
      <c r="AG54" s="276" t="n">
        <v>2</v>
      </c>
      <c r="AH54" s="277" t="s">
        <v>1053</v>
      </c>
      <c r="AI54" s="277" t="s">
        <v>252</v>
      </c>
      <c r="AJ54" s="278" t="s">
        <v>1054</v>
      </c>
      <c r="AK54" s="291" t="n">
        <f aca="false">AVERAGE(R54:S54)</f>
        <v>0</v>
      </c>
      <c r="AL54" s="283" t="n">
        <f aca="false">AVERAGE(V54,W54,Z54,AA54,AB54)</f>
        <v>1.8</v>
      </c>
      <c r="AM54" s="289" t="n">
        <f aca="false">AVERAGE(AC54:AG54)</f>
        <v>2.4</v>
      </c>
      <c r="AN54" s="289" t="n">
        <f aca="false">AL54+AM54</f>
        <v>4.2</v>
      </c>
      <c r="AO54" s="290" t="s">
        <v>225</v>
      </c>
      <c r="AP54" s="287" t="s">
        <v>226</v>
      </c>
      <c r="AQ54" s="290" t="s">
        <v>225</v>
      </c>
      <c r="AR54" s="288" t="s">
        <v>226</v>
      </c>
      <c r="AS54" s="282" t="s">
        <v>1030</v>
      </c>
      <c r="AT54" s="279" t="n">
        <f aca="false">AN54</f>
        <v>4.2</v>
      </c>
    </row>
    <row r="55" customFormat="false" ht="14.65" hidden="false" customHeight="false" outlineLevel="0" collapsed="false">
      <c r="A55" s="272" t="n">
        <v>2522</v>
      </c>
      <c r="B55" s="272" t="s">
        <v>193</v>
      </c>
      <c r="C55" s="272" t="s">
        <v>179</v>
      </c>
      <c r="D55" s="273" t="s">
        <v>1055</v>
      </c>
      <c r="E55" s="272" t="s">
        <v>1056</v>
      </c>
      <c r="F55" s="272" t="s">
        <v>1057</v>
      </c>
      <c r="G55" s="274" t="s">
        <v>44</v>
      </c>
      <c r="H55" s="274" t="s">
        <v>44</v>
      </c>
      <c r="I55" s="275" t="s">
        <v>865</v>
      </c>
      <c r="J55" s="275"/>
      <c r="K55" s="274" t="s">
        <v>31</v>
      </c>
      <c r="L55" s="274" t="s">
        <v>32</v>
      </c>
      <c r="M55" s="274" t="s">
        <v>192</v>
      </c>
      <c r="N55" s="274"/>
      <c r="O55" s="274"/>
      <c r="P55" s="274" t="s">
        <v>198</v>
      </c>
      <c r="Q55" s="274" t="s">
        <v>187</v>
      </c>
      <c r="R55" s="276" t="n">
        <v>3</v>
      </c>
      <c r="S55" s="276" t="n">
        <v>3</v>
      </c>
      <c r="T55" s="276" t="n">
        <v>4</v>
      </c>
      <c r="U55" s="276"/>
      <c r="V55" s="276" t="n">
        <f aca="false">AVERAGE(T55:U55)</f>
        <v>4</v>
      </c>
      <c r="W55" s="276" t="n">
        <v>2</v>
      </c>
      <c r="X55" s="276" t="n">
        <v>3</v>
      </c>
      <c r="Y55" s="276"/>
      <c r="Z55" s="276" t="n">
        <f aca="false">AVERAGE(X55:Y55)</f>
        <v>3</v>
      </c>
      <c r="AA55" s="276" t="n">
        <v>0</v>
      </c>
      <c r="AB55" s="276" t="n">
        <v>4</v>
      </c>
      <c r="AC55" s="276" t="n">
        <v>1</v>
      </c>
      <c r="AD55" s="276" t="n">
        <v>4</v>
      </c>
      <c r="AE55" s="276" t="n">
        <v>3</v>
      </c>
      <c r="AF55" s="276" t="n">
        <v>0</v>
      </c>
      <c r="AG55" s="276" t="n">
        <v>0</v>
      </c>
      <c r="AH55" s="277" t="s">
        <v>897</v>
      </c>
      <c r="AI55" s="277" t="s">
        <v>189</v>
      </c>
      <c r="AJ55" s="278" t="s">
        <v>1058</v>
      </c>
      <c r="AK55" s="285" t="n">
        <f aca="false">AVERAGE(R55:S55)</f>
        <v>3</v>
      </c>
      <c r="AL55" s="289" t="n">
        <f aca="false">AVERAGE(V55,W55,Z55,AA55,AB55)</f>
        <v>2.6</v>
      </c>
      <c r="AM55" s="283" t="n">
        <f aca="false">AVERAGE(AC55:AG55)</f>
        <v>1.6</v>
      </c>
      <c r="AN55" s="289" t="n">
        <f aca="false">AL55+AM55</f>
        <v>4.2</v>
      </c>
      <c r="AO55" s="290" t="s">
        <v>225</v>
      </c>
      <c r="AP55" s="287"/>
      <c r="AQ55" s="290" t="s">
        <v>225</v>
      </c>
      <c r="AR55" s="288" t="s">
        <v>226</v>
      </c>
      <c r="AS55" s="282" t="s">
        <v>1059</v>
      </c>
      <c r="AT55" s="279" t="n">
        <f aca="false">AN55</f>
        <v>4.2</v>
      </c>
    </row>
    <row r="56" customFormat="false" ht="14.65" hidden="false" customHeight="false" outlineLevel="0" collapsed="false">
      <c r="A56" s="272" t="n">
        <v>2645</v>
      </c>
      <c r="B56" s="272" t="s">
        <v>193</v>
      </c>
      <c r="C56" s="272" t="s">
        <v>193</v>
      </c>
      <c r="D56" s="273" t="s">
        <v>1060</v>
      </c>
      <c r="E56" s="272" t="s">
        <v>1061</v>
      </c>
      <c r="F56" s="272" t="s">
        <v>1062</v>
      </c>
      <c r="G56" s="274" t="s">
        <v>42</v>
      </c>
      <c r="H56" s="274" t="s">
        <v>42</v>
      </c>
      <c r="I56" s="275" t="s">
        <v>865</v>
      </c>
      <c r="J56" s="275" t="s">
        <v>865</v>
      </c>
      <c r="K56" s="274" t="s">
        <v>32</v>
      </c>
      <c r="L56" s="274" t="s">
        <v>32</v>
      </c>
      <c r="M56" s="274" t="s">
        <v>215</v>
      </c>
      <c r="N56" s="274"/>
      <c r="O56" s="274"/>
      <c r="P56" s="274" t="s">
        <v>198</v>
      </c>
      <c r="Q56" s="274" t="s">
        <v>187</v>
      </c>
      <c r="R56" s="276" t="n">
        <v>3</v>
      </c>
      <c r="S56" s="276" t="n">
        <v>3</v>
      </c>
      <c r="T56" s="276" t="n">
        <v>4</v>
      </c>
      <c r="U56" s="276" t="n">
        <v>4</v>
      </c>
      <c r="V56" s="276" t="n">
        <f aca="false">AVERAGE(T56:U56)</f>
        <v>4</v>
      </c>
      <c r="W56" s="276" t="n">
        <v>3</v>
      </c>
      <c r="X56" s="276" t="n">
        <v>3</v>
      </c>
      <c r="Y56" s="276" t="n">
        <v>4</v>
      </c>
      <c r="Z56" s="276" t="n">
        <f aca="false">AVERAGE(X56:Y56)</f>
        <v>3.5</v>
      </c>
      <c r="AA56" s="276" t="n">
        <v>0</v>
      </c>
      <c r="AB56" s="276" t="n">
        <v>2</v>
      </c>
      <c r="AC56" s="276" t="n">
        <v>1</v>
      </c>
      <c r="AD56" s="276" t="n">
        <v>2</v>
      </c>
      <c r="AE56" s="276" t="n">
        <v>3</v>
      </c>
      <c r="AF56" s="276" t="n">
        <v>1</v>
      </c>
      <c r="AG56" s="276" t="n">
        <v>1</v>
      </c>
      <c r="AH56" s="277"/>
      <c r="AI56" s="277" t="s">
        <v>199</v>
      </c>
      <c r="AJ56" s="278" t="s">
        <v>1063</v>
      </c>
      <c r="AK56" s="285" t="n">
        <f aca="false">AVERAGE(R56:S56)</f>
        <v>3</v>
      </c>
      <c r="AL56" s="289" t="n">
        <f aca="false">AVERAGE(V56,W56,Z56,AA56,AB56)</f>
        <v>2.5</v>
      </c>
      <c r="AM56" s="283" t="n">
        <f aca="false">AVERAGE(AC56:AG56)</f>
        <v>1.6</v>
      </c>
      <c r="AN56" s="289" t="n">
        <f aca="false">AL56+AM56</f>
        <v>4.1</v>
      </c>
      <c r="AO56" s="290" t="s">
        <v>225</v>
      </c>
      <c r="AP56" s="287"/>
      <c r="AQ56" s="290" t="s">
        <v>225</v>
      </c>
      <c r="AR56" s="288" t="s">
        <v>225</v>
      </c>
      <c r="AS56" s="282"/>
      <c r="AT56" s="279" t="n">
        <f aca="false">AN56</f>
        <v>4.1</v>
      </c>
    </row>
    <row r="57" customFormat="false" ht="14.65" hidden="false" customHeight="false" outlineLevel="0" collapsed="false">
      <c r="A57" s="272" t="n">
        <v>4172</v>
      </c>
      <c r="B57" s="272" t="s">
        <v>193</v>
      </c>
      <c r="C57" s="272" t="s">
        <v>179</v>
      </c>
      <c r="D57" s="273" t="s">
        <v>1064</v>
      </c>
      <c r="E57" s="272" t="s">
        <v>1065</v>
      </c>
      <c r="F57" s="272" t="s">
        <v>1066</v>
      </c>
      <c r="G57" s="274" t="s">
        <v>42</v>
      </c>
      <c r="H57" s="274" t="s">
        <v>42</v>
      </c>
      <c r="I57" s="275"/>
      <c r="J57" s="275"/>
      <c r="K57" s="274" t="s">
        <v>215</v>
      </c>
      <c r="L57" s="274" t="s">
        <v>290</v>
      </c>
      <c r="M57" s="274" t="s">
        <v>192</v>
      </c>
      <c r="N57" s="274"/>
      <c r="O57" s="274"/>
      <c r="P57" s="274" t="s">
        <v>198</v>
      </c>
      <c r="Q57" s="274"/>
      <c r="R57" s="276" t="n">
        <v>3</v>
      </c>
      <c r="S57" s="276" t="n">
        <v>0</v>
      </c>
      <c r="T57" s="276" t="n">
        <v>0</v>
      </c>
      <c r="U57" s="276"/>
      <c r="V57" s="276" t="n">
        <f aca="false">AVERAGE(T57:U57)</f>
        <v>0</v>
      </c>
      <c r="W57" s="276" t="n">
        <v>4</v>
      </c>
      <c r="X57" s="276"/>
      <c r="Y57" s="276"/>
      <c r="Z57" s="276"/>
      <c r="AA57" s="276" t="n">
        <v>0</v>
      </c>
      <c r="AB57" s="276" t="n">
        <v>2</v>
      </c>
      <c r="AC57" s="276" t="n">
        <v>2</v>
      </c>
      <c r="AD57" s="276" t="n">
        <v>2</v>
      </c>
      <c r="AE57" s="276" t="n">
        <v>3</v>
      </c>
      <c r="AF57" s="276" t="n">
        <v>3</v>
      </c>
      <c r="AG57" s="276" t="n">
        <v>3</v>
      </c>
      <c r="AH57" s="277"/>
      <c r="AI57" s="277" t="s">
        <v>189</v>
      </c>
      <c r="AJ57" s="278" t="s">
        <v>1067</v>
      </c>
      <c r="AK57" s="283" t="n">
        <f aca="false">AVERAGE(R57:S57)</f>
        <v>1.5</v>
      </c>
      <c r="AL57" s="283" t="n">
        <f aca="false">AVERAGE(V57,W57,Z57,AA57,AB57)</f>
        <v>1.2</v>
      </c>
      <c r="AM57" s="289" t="n">
        <f aca="false">AVERAGE(AC57:AG57)</f>
        <v>2.6</v>
      </c>
      <c r="AN57" s="289" t="n">
        <f aca="false">AL57+AM57</f>
        <v>3.8</v>
      </c>
      <c r="AO57" s="289" t="s">
        <v>225</v>
      </c>
      <c r="AP57" s="287" t="s">
        <v>226</v>
      </c>
      <c r="AQ57" s="289" t="s">
        <v>225</v>
      </c>
      <c r="AR57" s="288" t="s">
        <v>225</v>
      </c>
      <c r="AS57" s="282"/>
      <c r="AT57" s="279" t="n">
        <f aca="false">AN57</f>
        <v>3.8</v>
      </c>
    </row>
    <row r="58" customFormat="false" ht="14.65" hidden="false" customHeight="false" outlineLevel="0" collapsed="false">
      <c r="A58" s="272" t="n">
        <v>4087</v>
      </c>
      <c r="B58" s="272" t="s">
        <v>193</v>
      </c>
      <c r="C58" s="272" t="s">
        <v>193</v>
      </c>
      <c r="D58" s="273" t="s">
        <v>1068</v>
      </c>
      <c r="E58" s="272" t="s">
        <v>1069</v>
      </c>
      <c r="F58" s="272" t="s">
        <v>1070</v>
      </c>
      <c r="G58" s="274" t="s">
        <v>43</v>
      </c>
      <c r="H58" s="274" t="s">
        <v>43</v>
      </c>
      <c r="I58" s="275"/>
      <c r="J58" s="275" t="s">
        <v>865</v>
      </c>
      <c r="K58" s="274" t="s">
        <v>30</v>
      </c>
      <c r="L58" s="274" t="s">
        <v>32</v>
      </c>
      <c r="M58" s="274" t="s">
        <v>184</v>
      </c>
      <c r="N58" s="274"/>
      <c r="O58" s="274"/>
      <c r="P58" s="274" t="s">
        <v>198</v>
      </c>
      <c r="Q58" s="274"/>
      <c r="R58" s="276" t="n">
        <v>3</v>
      </c>
      <c r="S58" s="276" t="n">
        <v>0</v>
      </c>
      <c r="T58" s="276" t="n">
        <v>0</v>
      </c>
      <c r="U58" s="276" t="n">
        <v>4</v>
      </c>
      <c r="V58" s="276" t="n">
        <f aca="false">AVERAGE(T58:U58)</f>
        <v>2</v>
      </c>
      <c r="W58" s="276" t="n">
        <v>0</v>
      </c>
      <c r="X58" s="276" t="n">
        <v>3</v>
      </c>
      <c r="Y58" s="276" t="n">
        <v>4</v>
      </c>
      <c r="Z58" s="276" t="n">
        <f aca="false">AVERAGE(X58:Y58)</f>
        <v>3.5</v>
      </c>
      <c r="AA58" s="276" t="n">
        <v>0</v>
      </c>
      <c r="AB58" s="276" t="n">
        <v>3</v>
      </c>
      <c r="AC58" s="276" t="n">
        <v>2</v>
      </c>
      <c r="AD58" s="276" t="n">
        <v>2</v>
      </c>
      <c r="AE58" s="276" t="n">
        <v>2</v>
      </c>
      <c r="AF58" s="276" t="n">
        <v>3</v>
      </c>
      <c r="AG58" s="276" t="n">
        <v>3</v>
      </c>
      <c r="AH58" s="277"/>
      <c r="AI58" s="277" t="s">
        <v>252</v>
      </c>
      <c r="AJ58" s="278" t="s">
        <v>1071</v>
      </c>
      <c r="AK58" s="283" t="n">
        <f aca="false">AVERAGE(R58:S58)</f>
        <v>1.5</v>
      </c>
      <c r="AL58" s="283" t="n">
        <f aca="false">AVERAGE(V58,W58,Z58,AA58,AB58)</f>
        <v>1.7</v>
      </c>
      <c r="AM58" s="289" t="n">
        <f aca="false">AVERAGE(AC58:AG58)</f>
        <v>2.4</v>
      </c>
      <c r="AN58" s="289" t="n">
        <f aca="false">AL58+AM58</f>
        <v>4.1</v>
      </c>
      <c r="AO58" s="290" t="s">
        <v>225</v>
      </c>
      <c r="AP58" s="287" t="s">
        <v>226</v>
      </c>
      <c r="AQ58" s="290" t="s">
        <v>225</v>
      </c>
      <c r="AR58" s="288" t="s">
        <v>226</v>
      </c>
      <c r="AS58" s="282" t="s">
        <v>1059</v>
      </c>
      <c r="AT58" s="279" t="n">
        <f aca="false">AN58</f>
        <v>4.1</v>
      </c>
    </row>
    <row r="59" customFormat="false" ht="14.65" hidden="false" customHeight="false" outlineLevel="0" collapsed="false">
      <c r="A59" s="272" t="n">
        <v>4221</v>
      </c>
      <c r="B59" s="272" t="s">
        <v>193</v>
      </c>
      <c r="C59" s="272" t="s">
        <v>193</v>
      </c>
      <c r="D59" s="273" t="s">
        <v>1072</v>
      </c>
      <c r="E59" s="272" t="s">
        <v>1073</v>
      </c>
      <c r="F59" s="272" t="s">
        <v>1074</v>
      </c>
      <c r="G59" s="274" t="s">
        <v>43</v>
      </c>
      <c r="H59" s="274" t="s">
        <v>43</v>
      </c>
      <c r="I59" s="275"/>
      <c r="J59" s="275" t="s">
        <v>920</v>
      </c>
      <c r="K59" s="274" t="s">
        <v>215</v>
      </c>
      <c r="L59" s="274" t="s">
        <v>32</v>
      </c>
      <c r="M59" s="274" t="s">
        <v>32</v>
      </c>
      <c r="N59" s="274"/>
      <c r="O59" s="274"/>
      <c r="P59" s="274" t="s">
        <v>198</v>
      </c>
      <c r="Q59" s="274" t="s">
        <v>187</v>
      </c>
      <c r="R59" s="276" t="n">
        <v>3</v>
      </c>
      <c r="S59" s="276" t="n">
        <v>3</v>
      </c>
      <c r="T59" s="276" t="n">
        <v>0</v>
      </c>
      <c r="U59" s="276" t="n">
        <v>1</v>
      </c>
      <c r="V59" s="276" t="n">
        <f aca="false">AVERAGE(T59:U59)</f>
        <v>0.5</v>
      </c>
      <c r="W59" s="276" t="n">
        <v>4</v>
      </c>
      <c r="X59" s="276" t="n">
        <v>3</v>
      </c>
      <c r="Y59" s="276" t="n">
        <v>3</v>
      </c>
      <c r="Z59" s="276" t="n">
        <f aca="false">AVERAGE(X59:Y59)</f>
        <v>3</v>
      </c>
      <c r="AA59" s="276" t="n">
        <v>0</v>
      </c>
      <c r="AB59" s="276" t="n">
        <v>3</v>
      </c>
      <c r="AC59" s="276" t="n">
        <v>3</v>
      </c>
      <c r="AD59" s="276" t="n">
        <v>2</v>
      </c>
      <c r="AE59" s="276" t="n">
        <v>1</v>
      </c>
      <c r="AF59" s="276" t="n">
        <v>2</v>
      </c>
      <c r="AG59" s="276" t="n">
        <v>2</v>
      </c>
      <c r="AH59" s="277" t="s">
        <v>1075</v>
      </c>
      <c r="AI59" s="277" t="s">
        <v>189</v>
      </c>
      <c r="AJ59" s="278" t="s">
        <v>1076</v>
      </c>
      <c r="AK59" s="285" t="n">
        <f aca="false">AVERAGE(R59:S59)</f>
        <v>3</v>
      </c>
      <c r="AL59" s="289" t="n">
        <f aca="false">AVERAGE(V59,W59,Z59,AA59,AB59)</f>
        <v>2.1</v>
      </c>
      <c r="AM59" s="289" t="n">
        <f aca="false">AVERAGE(AC59:AG59)</f>
        <v>2</v>
      </c>
      <c r="AN59" s="289" t="n">
        <f aca="false">AL59+AM59</f>
        <v>4.1</v>
      </c>
      <c r="AO59" s="290" t="s">
        <v>225</v>
      </c>
      <c r="AP59" s="287"/>
      <c r="AQ59" s="290" t="s">
        <v>225</v>
      </c>
      <c r="AR59" s="288" t="s">
        <v>226</v>
      </c>
      <c r="AS59" s="282" t="s">
        <v>1077</v>
      </c>
      <c r="AT59" s="279" t="n">
        <f aca="false">AN59</f>
        <v>4.1</v>
      </c>
    </row>
    <row r="60" customFormat="false" ht="14.65" hidden="false" customHeight="false" outlineLevel="0" collapsed="false">
      <c r="A60" s="272" t="n">
        <v>3089</v>
      </c>
      <c r="B60" s="272" t="s">
        <v>193</v>
      </c>
      <c r="C60" s="272" t="s">
        <v>731</v>
      </c>
      <c r="D60" s="273" t="s">
        <v>1078</v>
      </c>
      <c r="E60" s="272" t="s">
        <v>1079</v>
      </c>
      <c r="F60" s="272" t="s">
        <v>1080</v>
      </c>
      <c r="G60" s="274" t="s">
        <v>43</v>
      </c>
      <c r="H60" s="274" t="s">
        <v>43</v>
      </c>
      <c r="I60" s="275" t="s">
        <v>890</v>
      </c>
      <c r="J60" s="275" t="s">
        <v>865</v>
      </c>
      <c r="K60" s="274" t="s">
        <v>30</v>
      </c>
      <c r="L60" s="274" t="s">
        <v>31</v>
      </c>
      <c r="M60" s="274" t="s">
        <v>831</v>
      </c>
      <c r="N60" s="274"/>
      <c r="O60" s="274" t="s">
        <v>185</v>
      </c>
      <c r="P60" s="274" t="s">
        <v>186</v>
      </c>
      <c r="Q60" s="274" t="s">
        <v>187</v>
      </c>
      <c r="R60" s="276" t="n">
        <v>4</v>
      </c>
      <c r="S60" s="276" t="n">
        <v>3</v>
      </c>
      <c r="T60" s="276" t="n">
        <v>3</v>
      </c>
      <c r="U60" s="276" t="n">
        <v>4</v>
      </c>
      <c r="V60" s="276" t="n">
        <f aca="false">AVERAGE(T60:U60)</f>
        <v>3.5</v>
      </c>
      <c r="W60" s="276" t="n">
        <v>0</v>
      </c>
      <c r="X60" s="276" t="n">
        <v>2</v>
      </c>
      <c r="Y60" s="276"/>
      <c r="Z60" s="276" t="n">
        <f aca="false">AVERAGE(X60:Y60)</f>
        <v>2</v>
      </c>
      <c r="AA60" s="276" t="n">
        <v>4</v>
      </c>
      <c r="AB60" s="276" t="n">
        <v>3</v>
      </c>
      <c r="AC60" s="276" t="n">
        <v>3</v>
      </c>
      <c r="AD60" s="276" t="n">
        <v>2</v>
      </c>
      <c r="AE60" s="276" t="n">
        <v>3</v>
      </c>
      <c r="AF60" s="276" t="n">
        <v>0</v>
      </c>
      <c r="AG60" s="276" t="n">
        <v>0</v>
      </c>
      <c r="AH60" s="277" t="s">
        <v>1081</v>
      </c>
      <c r="AI60" s="277" t="s">
        <v>189</v>
      </c>
      <c r="AJ60" s="278" t="s">
        <v>1082</v>
      </c>
      <c r="AK60" s="284" t="n">
        <f aca="false">AVERAGE(R60:S60)</f>
        <v>3.5</v>
      </c>
      <c r="AL60" s="289" t="n">
        <f aca="false">AVERAGE(V60,W60,Z60,AA60,AB60)</f>
        <v>2.5</v>
      </c>
      <c r="AM60" s="283" t="n">
        <f aca="false">AVERAGE(AC60:AG60)</f>
        <v>1.6</v>
      </c>
      <c r="AN60" s="289" t="n">
        <f aca="false">AL60+AM60</f>
        <v>4.1</v>
      </c>
      <c r="AO60" s="290" t="s">
        <v>225</v>
      </c>
      <c r="AP60" s="287"/>
      <c r="AQ60" s="290" t="s">
        <v>225</v>
      </c>
      <c r="AR60" s="288" t="s">
        <v>225</v>
      </c>
      <c r="AS60" s="282"/>
      <c r="AT60" s="279" t="n">
        <f aca="false">AN60</f>
        <v>4.1</v>
      </c>
    </row>
    <row r="61" customFormat="false" ht="14.65" hidden="false" customHeight="false" outlineLevel="0" collapsed="false">
      <c r="A61" s="272" t="n">
        <v>2486</v>
      </c>
      <c r="B61" s="272" t="s">
        <v>193</v>
      </c>
      <c r="C61" s="272" t="s">
        <v>179</v>
      </c>
      <c r="D61" s="273" t="s">
        <v>1083</v>
      </c>
      <c r="E61" s="272" t="s">
        <v>1084</v>
      </c>
      <c r="F61" s="272" t="s">
        <v>1085</v>
      </c>
      <c r="G61" s="274" t="s">
        <v>44</v>
      </c>
      <c r="H61" s="274" t="s">
        <v>44</v>
      </c>
      <c r="I61" s="275" t="s">
        <v>865</v>
      </c>
      <c r="J61" s="275" t="s">
        <v>865</v>
      </c>
      <c r="K61" s="274" t="s">
        <v>30</v>
      </c>
      <c r="L61" s="274" t="s">
        <v>32</v>
      </c>
      <c r="M61" s="274" t="s">
        <v>192</v>
      </c>
      <c r="N61" s="274"/>
      <c r="O61" s="274"/>
      <c r="P61" s="274" t="s">
        <v>198</v>
      </c>
      <c r="Q61" s="274" t="s">
        <v>187</v>
      </c>
      <c r="R61" s="276" t="n">
        <v>3</v>
      </c>
      <c r="S61" s="276" t="n">
        <v>3</v>
      </c>
      <c r="T61" s="276" t="n">
        <v>4</v>
      </c>
      <c r="U61" s="276" t="n">
        <v>4</v>
      </c>
      <c r="V61" s="276" t="n">
        <f aca="false">AVERAGE(T61:U61)</f>
        <v>4</v>
      </c>
      <c r="W61" s="276" t="n">
        <v>0</v>
      </c>
      <c r="X61" s="276" t="n">
        <v>3</v>
      </c>
      <c r="Y61" s="276"/>
      <c r="Z61" s="276" t="n">
        <f aca="false">AVERAGE(X61:Y61)</f>
        <v>3</v>
      </c>
      <c r="AA61" s="276" t="n">
        <v>0</v>
      </c>
      <c r="AB61" s="276" t="n">
        <v>4</v>
      </c>
      <c r="AC61" s="276" t="n">
        <v>2</v>
      </c>
      <c r="AD61" s="276" t="n">
        <v>2</v>
      </c>
      <c r="AE61" s="276" t="n">
        <v>3</v>
      </c>
      <c r="AF61" s="276" t="n">
        <v>1</v>
      </c>
      <c r="AG61" s="276" t="n">
        <v>1</v>
      </c>
      <c r="AH61" s="277" t="s">
        <v>1086</v>
      </c>
      <c r="AI61" s="277" t="s">
        <v>189</v>
      </c>
      <c r="AJ61" s="278" t="s">
        <v>1087</v>
      </c>
      <c r="AK61" s="285" t="n">
        <f aca="false">AVERAGE(R61:S61)</f>
        <v>3</v>
      </c>
      <c r="AL61" s="289" t="n">
        <f aca="false">AVERAGE(V61,W61,Z61,AA61,AB61)</f>
        <v>2.2</v>
      </c>
      <c r="AM61" s="283" t="n">
        <f aca="false">AVERAGE(AC61:AG61)</f>
        <v>1.8</v>
      </c>
      <c r="AN61" s="289" t="n">
        <f aca="false">AL61+AM61</f>
        <v>4</v>
      </c>
      <c r="AO61" s="290" t="s">
        <v>225</v>
      </c>
      <c r="AP61" s="287"/>
      <c r="AQ61" s="290" t="s">
        <v>225</v>
      </c>
      <c r="AR61" s="288" t="s">
        <v>225</v>
      </c>
      <c r="AS61" s="282"/>
      <c r="AT61" s="279" t="n">
        <f aca="false">AN61</f>
        <v>4</v>
      </c>
    </row>
    <row r="62" customFormat="false" ht="14.65" hidden="false" customHeight="false" outlineLevel="0" collapsed="false">
      <c r="A62" s="272" t="n">
        <v>2887</v>
      </c>
      <c r="B62" s="272" t="s">
        <v>193</v>
      </c>
      <c r="C62" s="272" t="s">
        <v>193</v>
      </c>
      <c r="D62" s="273" t="s">
        <v>1088</v>
      </c>
      <c r="E62" s="272" t="s">
        <v>1089</v>
      </c>
      <c r="F62" s="272" t="s">
        <v>1090</v>
      </c>
      <c r="G62" s="274" t="s">
        <v>42</v>
      </c>
      <c r="H62" s="274" t="s">
        <v>42</v>
      </c>
      <c r="I62" s="275" t="s">
        <v>21</v>
      </c>
      <c r="J62" s="275" t="s">
        <v>890</v>
      </c>
      <c r="K62" s="274" t="s">
        <v>31</v>
      </c>
      <c r="L62" s="274" t="s">
        <v>215</v>
      </c>
      <c r="M62" s="274" t="s">
        <v>184</v>
      </c>
      <c r="N62" s="274"/>
      <c r="O62" s="274"/>
      <c r="P62" s="274" t="s">
        <v>198</v>
      </c>
      <c r="Q62" s="274" t="s">
        <v>187</v>
      </c>
      <c r="R62" s="276" t="n">
        <v>3</v>
      </c>
      <c r="S62" s="276" t="n">
        <v>3</v>
      </c>
      <c r="T62" s="276" t="n">
        <v>1</v>
      </c>
      <c r="U62" s="276" t="n">
        <v>3</v>
      </c>
      <c r="V62" s="276" t="n">
        <f aca="false">AVERAGE(T62:U62)</f>
        <v>2</v>
      </c>
      <c r="W62" s="276" t="n">
        <v>2</v>
      </c>
      <c r="X62" s="276" t="n">
        <v>4</v>
      </c>
      <c r="Y62" s="276" t="n">
        <v>4</v>
      </c>
      <c r="Z62" s="276" t="n">
        <f aca="false">AVERAGE(X62:Y62)</f>
        <v>4</v>
      </c>
      <c r="AA62" s="276" t="n">
        <v>0</v>
      </c>
      <c r="AB62" s="276" t="n">
        <v>2</v>
      </c>
      <c r="AC62" s="276" t="n">
        <v>2</v>
      </c>
      <c r="AD62" s="276" t="n">
        <v>2</v>
      </c>
      <c r="AE62" s="276" t="n">
        <v>2</v>
      </c>
      <c r="AF62" s="276" t="n">
        <v>2</v>
      </c>
      <c r="AG62" s="276" t="n">
        <v>2</v>
      </c>
      <c r="AH62" s="277" t="s">
        <v>902</v>
      </c>
      <c r="AI62" s="277" t="s">
        <v>189</v>
      </c>
      <c r="AJ62" s="278" t="s">
        <v>1091</v>
      </c>
      <c r="AK62" s="285" t="n">
        <f aca="false">AVERAGE(R62:S62)</f>
        <v>3</v>
      </c>
      <c r="AL62" s="289" t="n">
        <f aca="false">AVERAGE(V62,W62,Z62,AA62,AB62)</f>
        <v>2</v>
      </c>
      <c r="AM62" s="289" t="n">
        <f aca="false">AVERAGE(AC62:AG62)</f>
        <v>2</v>
      </c>
      <c r="AN62" s="289" t="n">
        <f aca="false">AL62+AM62</f>
        <v>4</v>
      </c>
      <c r="AO62" s="290" t="s">
        <v>225</v>
      </c>
      <c r="AP62" s="287"/>
      <c r="AQ62" s="290" t="s">
        <v>225</v>
      </c>
      <c r="AR62" s="288" t="s">
        <v>226</v>
      </c>
      <c r="AS62" s="282" t="s">
        <v>1007</v>
      </c>
      <c r="AT62" s="279" t="n">
        <f aca="false">AN62</f>
        <v>4</v>
      </c>
    </row>
    <row r="63" customFormat="false" ht="14.65" hidden="false" customHeight="false" outlineLevel="0" collapsed="false">
      <c r="A63" s="272" t="n">
        <v>2651</v>
      </c>
      <c r="B63" s="272" t="s">
        <v>193</v>
      </c>
      <c r="C63" s="272" t="s">
        <v>193</v>
      </c>
      <c r="D63" s="273" t="s">
        <v>1092</v>
      </c>
      <c r="E63" s="272" t="s">
        <v>1093</v>
      </c>
      <c r="F63" s="272" t="s">
        <v>1094</v>
      </c>
      <c r="G63" s="274" t="s">
        <v>42</v>
      </c>
      <c r="H63" s="274" t="s">
        <v>43</v>
      </c>
      <c r="I63" s="275" t="s">
        <v>865</v>
      </c>
      <c r="J63" s="275" t="s">
        <v>865</v>
      </c>
      <c r="K63" s="274" t="s">
        <v>31</v>
      </c>
      <c r="L63" s="274" t="s">
        <v>32</v>
      </c>
      <c r="M63" s="274" t="s">
        <v>32</v>
      </c>
      <c r="N63" s="274"/>
      <c r="O63" s="274"/>
      <c r="P63" s="274" t="s">
        <v>186</v>
      </c>
      <c r="Q63" s="274" t="s">
        <v>187</v>
      </c>
      <c r="R63" s="276" t="n">
        <v>4</v>
      </c>
      <c r="S63" s="276" t="n">
        <v>3</v>
      </c>
      <c r="T63" s="276" t="n">
        <v>4</v>
      </c>
      <c r="U63" s="276" t="n">
        <v>4</v>
      </c>
      <c r="V63" s="276" t="n">
        <f aca="false">AVERAGE(T63:U63)</f>
        <v>4</v>
      </c>
      <c r="W63" s="276" t="n">
        <v>2</v>
      </c>
      <c r="X63" s="276" t="n">
        <v>3</v>
      </c>
      <c r="Y63" s="276" t="n">
        <v>3</v>
      </c>
      <c r="Z63" s="276" t="n">
        <f aca="false">AVERAGE(X63:Y63)</f>
        <v>3</v>
      </c>
      <c r="AA63" s="276" t="n">
        <v>0</v>
      </c>
      <c r="AB63" s="276" t="n">
        <v>3</v>
      </c>
      <c r="AC63" s="276" t="n">
        <v>1</v>
      </c>
      <c r="AD63" s="276" t="n">
        <v>2</v>
      </c>
      <c r="AE63" s="276" t="n">
        <v>3</v>
      </c>
      <c r="AF63" s="276" t="n">
        <v>1</v>
      </c>
      <c r="AG63" s="276" t="n">
        <v>1</v>
      </c>
      <c r="AH63" s="277"/>
      <c r="AI63" s="277" t="s">
        <v>189</v>
      </c>
      <c r="AJ63" s="278" t="s">
        <v>1095</v>
      </c>
      <c r="AK63" s="284" t="n">
        <f aca="false">AVERAGE(R63:S63)</f>
        <v>3.5</v>
      </c>
      <c r="AL63" s="289" t="n">
        <f aca="false">AVERAGE(V63,W63,Z63,AA63,AB63)</f>
        <v>2.4</v>
      </c>
      <c r="AM63" s="283" t="n">
        <f aca="false">AVERAGE(AC63:AG63)</f>
        <v>1.6</v>
      </c>
      <c r="AN63" s="289" t="n">
        <f aca="false">AL63+AM63</f>
        <v>4</v>
      </c>
      <c r="AO63" s="290" t="s">
        <v>225</v>
      </c>
      <c r="AP63" s="287"/>
      <c r="AQ63" s="290" t="s">
        <v>225</v>
      </c>
      <c r="AR63" s="288" t="s">
        <v>225</v>
      </c>
      <c r="AS63" s="282"/>
      <c r="AT63" s="279" t="n">
        <f aca="false">AN63</f>
        <v>4</v>
      </c>
    </row>
    <row r="64" customFormat="false" ht="14.65" hidden="false" customHeight="false" outlineLevel="0" collapsed="false">
      <c r="A64" s="272" t="n">
        <v>2481</v>
      </c>
      <c r="B64" s="272" t="s">
        <v>193</v>
      </c>
      <c r="C64" s="272" t="s">
        <v>193</v>
      </c>
      <c r="D64" s="273" t="s">
        <v>1096</v>
      </c>
      <c r="E64" s="272" t="s">
        <v>1097</v>
      </c>
      <c r="F64" s="272" t="s">
        <v>1098</v>
      </c>
      <c r="G64" s="274" t="s">
        <v>42</v>
      </c>
      <c r="H64" s="274" t="s">
        <v>42</v>
      </c>
      <c r="I64" s="275" t="s">
        <v>865</v>
      </c>
      <c r="J64" s="275" t="s">
        <v>865</v>
      </c>
      <c r="K64" s="274" t="s">
        <v>31</v>
      </c>
      <c r="L64" s="274" t="s">
        <v>31</v>
      </c>
      <c r="M64" s="274" t="s">
        <v>184</v>
      </c>
      <c r="N64" s="274"/>
      <c r="O64" s="274"/>
      <c r="P64" s="274" t="s">
        <v>198</v>
      </c>
      <c r="Q64" s="274" t="s">
        <v>187</v>
      </c>
      <c r="R64" s="276" t="n">
        <v>3</v>
      </c>
      <c r="S64" s="276" t="n">
        <v>3</v>
      </c>
      <c r="T64" s="276" t="n">
        <v>4</v>
      </c>
      <c r="U64" s="276" t="n">
        <v>4</v>
      </c>
      <c r="V64" s="276" t="n">
        <f aca="false">AVERAGE(T64:U64)</f>
        <v>4</v>
      </c>
      <c r="W64" s="276" t="n">
        <v>2</v>
      </c>
      <c r="X64" s="276" t="n">
        <v>2</v>
      </c>
      <c r="Y64" s="276" t="n">
        <v>4</v>
      </c>
      <c r="Z64" s="276" t="n">
        <f aca="false">AVERAGE(X64:Y64)</f>
        <v>3</v>
      </c>
      <c r="AA64" s="276" t="n">
        <v>0</v>
      </c>
      <c r="AB64" s="276" t="n">
        <v>2</v>
      </c>
      <c r="AC64" s="276" t="n">
        <v>1</v>
      </c>
      <c r="AD64" s="276" t="n">
        <v>4</v>
      </c>
      <c r="AE64" s="276" t="n">
        <v>2</v>
      </c>
      <c r="AF64" s="276" t="n">
        <v>1</v>
      </c>
      <c r="AG64" s="276" t="n">
        <v>1</v>
      </c>
      <c r="AH64" s="277"/>
      <c r="AI64" s="277" t="s">
        <v>199</v>
      </c>
      <c r="AJ64" s="278" t="s">
        <v>1099</v>
      </c>
      <c r="AK64" s="285" t="n">
        <f aca="false">AVERAGE(R64:S64)</f>
        <v>3</v>
      </c>
      <c r="AL64" s="289" t="n">
        <f aca="false">AVERAGE(V64,W64,Z64,AA64,AB64)</f>
        <v>2.2</v>
      </c>
      <c r="AM64" s="283" t="n">
        <f aca="false">AVERAGE(AC64:AG64)</f>
        <v>1.8</v>
      </c>
      <c r="AN64" s="289" t="n">
        <f aca="false">AL64+AM64</f>
        <v>4</v>
      </c>
      <c r="AO64" s="290" t="s">
        <v>225</v>
      </c>
      <c r="AP64" s="287"/>
      <c r="AQ64" s="290" t="s">
        <v>225</v>
      </c>
      <c r="AR64" s="288" t="s">
        <v>226</v>
      </c>
      <c r="AS64" s="282" t="s">
        <v>1100</v>
      </c>
      <c r="AT64" s="279" t="n">
        <f aca="false">AN64</f>
        <v>4</v>
      </c>
    </row>
    <row r="65" customFormat="false" ht="14.65" hidden="false" customHeight="false" outlineLevel="0" collapsed="false">
      <c r="A65" s="272" t="n">
        <v>2586</v>
      </c>
      <c r="B65" s="272" t="s">
        <v>193</v>
      </c>
      <c r="C65" s="272" t="s">
        <v>179</v>
      </c>
      <c r="D65" s="273" t="s">
        <v>1101</v>
      </c>
      <c r="E65" s="272" t="s">
        <v>1102</v>
      </c>
      <c r="F65" s="272" t="s">
        <v>1103</v>
      </c>
      <c r="G65" s="274" t="s">
        <v>42</v>
      </c>
      <c r="H65" s="274" t="s">
        <v>42</v>
      </c>
      <c r="I65" s="275" t="s">
        <v>865</v>
      </c>
      <c r="J65" s="275"/>
      <c r="K65" s="274" t="s">
        <v>30</v>
      </c>
      <c r="L65" s="274" t="s">
        <v>215</v>
      </c>
      <c r="M65" s="274" t="s">
        <v>192</v>
      </c>
      <c r="N65" s="274"/>
      <c r="O65" s="274"/>
      <c r="P65" s="274"/>
      <c r="Q65" s="274"/>
      <c r="R65" s="276" t="n">
        <v>0</v>
      </c>
      <c r="S65" s="276" t="n">
        <v>0</v>
      </c>
      <c r="T65" s="276" t="n">
        <v>4</v>
      </c>
      <c r="U65" s="276"/>
      <c r="V65" s="276" t="n">
        <f aca="false">AVERAGE(T65:U65)</f>
        <v>4</v>
      </c>
      <c r="W65" s="276" t="n">
        <v>0</v>
      </c>
      <c r="X65" s="276" t="n">
        <v>4</v>
      </c>
      <c r="Y65" s="276"/>
      <c r="Z65" s="276" t="n">
        <f aca="false">AVERAGE(X65:Y65)</f>
        <v>4</v>
      </c>
      <c r="AA65" s="276" t="n">
        <v>0</v>
      </c>
      <c r="AB65" s="276" t="n">
        <v>2</v>
      </c>
      <c r="AC65" s="276" t="n">
        <v>2</v>
      </c>
      <c r="AD65" s="276" t="n">
        <v>4</v>
      </c>
      <c r="AE65" s="276" t="n">
        <v>2</v>
      </c>
      <c r="AF65" s="276" t="n">
        <v>1</v>
      </c>
      <c r="AG65" s="276" t="n">
        <v>1</v>
      </c>
      <c r="AH65" s="277"/>
      <c r="AI65" s="277" t="s">
        <v>189</v>
      </c>
      <c r="AJ65" s="278" t="s">
        <v>1104</v>
      </c>
      <c r="AK65" s="291" t="n">
        <f aca="false">AVERAGE(R65:S65)</f>
        <v>0</v>
      </c>
      <c r="AL65" s="289" t="n">
        <f aca="false">AVERAGE(V65,W65,Z65,AA65,AB65)</f>
        <v>2</v>
      </c>
      <c r="AM65" s="289" t="n">
        <f aca="false">AVERAGE(AC65:AG65)</f>
        <v>2</v>
      </c>
      <c r="AN65" s="289" t="n">
        <f aca="false">AL65+AM65</f>
        <v>4</v>
      </c>
      <c r="AO65" s="290" t="s">
        <v>225</v>
      </c>
      <c r="AP65" s="287" t="s">
        <v>226</v>
      </c>
      <c r="AQ65" s="290" t="s">
        <v>225</v>
      </c>
      <c r="AR65" s="288" t="s">
        <v>226</v>
      </c>
      <c r="AS65" s="282" t="s">
        <v>1007</v>
      </c>
      <c r="AT65" s="279" t="n">
        <f aca="false">AN65</f>
        <v>4</v>
      </c>
    </row>
    <row r="66" customFormat="false" ht="14.65" hidden="false" customHeight="false" outlineLevel="0" collapsed="false">
      <c r="A66" s="272" t="n">
        <v>3187</v>
      </c>
      <c r="B66" s="272" t="s">
        <v>193</v>
      </c>
      <c r="C66" s="272" t="s">
        <v>193</v>
      </c>
      <c r="D66" s="273" t="s">
        <v>1105</v>
      </c>
      <c r="E66" s="272" t="s">
        <v>1106</v>
      </c>
      <c r="F66" s="272" t="s">
        <v>1107</v>
      </c>
      <c r="G66" s="274" t="s">
        <v>42</v>
      </c>
      <c r="H66" s="274" t="s">
        <v>42</v>
      </c>
      <c r="I66" s="275" t="s">
        <v>865</v>
      </c>
      <c r="J66" s="275" t="s">
        <v>920</v>
      </c>
      <c r="K66" s="274" t="s">
        <v>31</v>
      </c>
      <c r="L66" s="274" t="s">
        <v>215</v>
      </c>
      <c r="M66" s="274" t="s">
        <v>184</v>
      </c>
      <c r="N66" s="274"/>
      <c r="O66" s="274"/>
      <c r="P66" s="274"/>
      <c r="Q66" s="274"/>
      <c r="R66" s="276" t="n">
        <v>0</v>
      </c>
      <c r="S66" s="276" t="n">
        <v>0</v>
      </c>
      <c r="T66" s="276" t="n">
        <v>4</v>
      </c>
      <c r="U66" s="276" t="n">
        <v>1</v>
      </c>
      <c r="V66" s="276" t="n">
        <f aca="false">AVERAGE(T66:U66)</f>
        <v>2.5</v>
      </c>
      <c r="W66" s="276" t="n">
        <v>2</v>
      </c>
      <c r="X66" s="276" t="n">
        <v>4</v>
      </c>
      <c r="Y66" s="276" t="n">
        <v>4</v>
      </c>
      <c r="Z66" s="276" t="n">
        <f aca="false">AVERAGE(X66:Y66)</f>
        <v>4</v>
      </c>
      <c r="AA66" s="276" t="n">
        <v>0</v>
      </c>
      <c r="AB66" s="276" t="n">
        <v>2</v>
      </c>
      <c r="AC66" s="276" t="n">
        <v>1</v>
      </c>
      <c r="AD66" s="276" t="n">
        <v>2</v>
      </c>
      <c r="AE66" s="276" t="n">
        <v>2</v>
      </c>
      <c r="AF66" s="276" t="n">
        <v>2</v>
      </c>
      <c r="AG66" s="276" t="n">
        <v>2</v>
      </c>
      <c r="AH66" s="277"/>
      <c r="AI66" s="277" t="s">
        <v>252</v>
      </c>
      <c r="AJ66" s="278" t="s">
        <v>1108</v>
      </c>
      <c r="AK66" s="291" t="n">
        <f aca="false">AVERAGE(R66:S66)</f>
        <v>0</v>
      </c>
      <c r="AL66" s="289" t="n">
        <f aca="false">AVERAGE(V66,W66,Z66,AA66,AB66)</f>
        <v>2.1</v>
      </c>
      <c r="AM66" s="283" t="n">
        <f aca="false">AVERAGE(AC66:AG66)</f>
        <v>1.8</v>
      </c>
      <c r="AN66" s="283" t="n">
        <f aca="false">AL66+AM66</f>
        <v>3.9</v>
      </c>
      <c r="AO66" s="297" t="s">
        <v>226</v>
      </c>
      <c r="AP66" s="287"/>
      <c r="AQ66" s="297" t="s">
        <v>226</v>
      </c>
      <c r="AR66" s="288" t="s">
        <v>226</v>
      </c>
      <c r="AS66" s="282"/>
      <c r="AT66" s="279" t="n">
        <f aca="false">AN66</f>
        <v>3.9</v>
      </c>
    </row>
    <row r="67" customFormat="false" ht="14.65" hidden="false" customHeight="false" outlineLevel="0" collapsed="false">
      <c r="A67" s="272" t="n">
        <v>3726</v>
      </c>
      <c r="B67" s="272" t="s">
        <v>193</v>
      </c>
      <c r="C67" s="272" t="s">
        <v>193</v>
      </c>
      <c r="D67" s="273" t="s">
        <v>1109</v>
      </c>
      <c r="E67" s="272" t="s">
        <v>1110</v>
      </c>
      <c r="F67" s="272" t="s">
        <v>1111</v>
      </c>
      <c r="G67" s="274" t="s">
        <v>41</v>
      </c>
      <c r="H67" s="274" t="s">
        <v>42</v>
      </c>
      <c r="I67" s="275"/>
      <c r="J67" s="275" t="s">
        <v>920</v>
      </c>
      <c r="K67" s="274" t="s">
        <v>32</v>
      </c>
      <c r="L67" s="274" t="s">
        <v>32</v>
      </c>
      <c r="M67" s="274" t="s">
        <v>32</v>
      </c>
      <c r="N67" s="274"/>
      <c r="O67" s="274"/>
      <c r="P67" s="274" t="s">
        <v>198</v>
      </c>
      <c r="Q67" s="274"/>
      <c r="R67" s="276" t="n">
        <v>3</v>
      </c>
      <c r="S67" s="276" t="n">
        <v>0</v>
      </c>
      <c r="T67" s="276" t="n">
        <v>0</v>
      </c>
      <c r="U67" s="276" t="n">
        <v>1</v>
      </c>
      <c r="V67" s="276" t="n">
        <f aca="false">AVERAGE(T67:U67)</f>
        <v>0.5</v>
      </c>
      <c r="W67" s="276" t="n">
        <v>3</v>
      </c>
      <c r="X67" s="276" t="n">
        <v>3</v>
      </c>
      <c r="Y67" s="276" t="n">
        <v>3</v>
      </c>
      <c r="Z67" s="276" t="n">
        <f aca="false">AVERAGE(X67:Y67)</f>
        <v>3</v>
      </c>
      <c r="AA67" s="276" t="n">
        <v>0</v>
      </c>
      <c r="AB67" s="276" t="n">
        <v>2</v>
      </c>
      <c r="AC67" s="276" t="n">
        <v>2</v>
      </c>
      <c r="AD67" s="276" t="n">
        <v>2</v>
      </c>
      <c r="AE67" s="276" t="n">
        <v>0</v>
      </c>
      <c r="AF67" s="276" t="n">
        <v>3</v>
      </c>
      <c r="AG67" s="276" t="n">
        <v>3</v>
      </c>
      <c r="AH67" s="277"/>
      <c r="AI67" s="277" t="s">
        <v>252</v>
      </c>
      <c r="AJ67" s="278" t="s">
        <v>1112</v>
      </c>
      <c r="AK67" s="283" t="n">
        <f aca="false">AVERAGE(R67:S67)</f>
        <v>1.5</v>
      </c>
      <c r="AL67" s="283" t="n">
        <f aca="false">AVERAGE(V67,W67,Z67,AA67,AB67)</f>
        <v>1.7</v>
      </c>
      <c r="AM67" s="289" t="n">
        <f aca="false">AVERAGE(AC67:AG67)</f>
        <v>2</v>
      </c>
      <c r="AN67" s="283" t="n">
        <f aca="false">AL67+AM67</f>
        <v>3.7</v>
      </c>
      <c r="AO67" s="297" t="s">
        <v>226</v>
      </c>
      <c r="AP67" s="287"/>
      <c r="AQ67" s="297" t="s">
        <v>226</v>
      </c>
      <c r="AR67" s="288" t="s">
        <v>226</v>
      </c>
      <c r="AS67" s="282"/>
      <c r="AT67" s="279" t="n">
        <f aca="false">AN67</f>
        <v>3.7</v>
      </c>
    </row>
    <row r="68" customFormat="false" ht="14.65" hidden="false" customHeight="false" outlineLevel="0" collapsed="false">
      <c r="A68" s="272" t="n">
        <v>3039</v>
      </c>
      <c r="B68" s="272" t="s">
        <v>193</v>
      </c>
      <c r="C68" s="272" t="s">
        <v>731</v>
      </c>
      <c r="D68" s="273" t="s">
        <v>1113</v>
      </c>
      <c r="E68" s="272" t="s">
        <v>1114</v>
      </c>
      <c r="F68" s="272" t="s">
        <v>1115</v>
      </c>
      <c r="G68" s="274" t="s">
        <v>41</v>
      </c>
      <c r="H68" s="274" t="s">
        <v>41</v>
      </c>
      <c r="I68" s="275"/>
      <c r="J68" s="275"/>
      <c r="K68" s="274" t="s">
        <v>32</v>
      </c>
      <c r="L68" s="274" t="s">
        <v>290</v>
      </c>
      <c r="M68" s="274" t="s">
        <v>831</v>
      </c>
      <c r="N68" s="274"/>
      <c r="O68" s="274"/>
      <c r="P68" s="274" t="s">
        <v>198</v>
      </c>
      <c r="Q68" s="274" t="s">
        <v>187</v>
      </c>
      <c r="R68" s="276" t="n">
        <v>3</v>
      </c>
      <c r="S68" s="276" t="n">
        <v>3</v>
      </c>
      <c r="T68" s="276" t="n">
        <v>0</v>
      </c>
      <c r="U68" s="276"/>
      <c r="V68" s="276" t="n">
        <f aca="false">AVERAGE(T68:U68)</f>
        <v>0</v>
      </c>
      <c r="W68" s="276" t="n">
        <v>3</v>
      </c>
      <c r="X68" s="276"/>
      <c r="Y68" s="276"/>
      <c r="Z68" s="276"/>
      <c r="AA68" s="276" t="n">
        <v>0</v>
      </c>
      <c r="AB68" s="276" t="n">
        <v>1</v>
      </c>
      <c r="AC68" s="276" t="n">
        <v>2</v>
      </c>
      <c r="AD68" s="276" t="n">
        <v>2</v>
      </c>
      <c r="AE68" s="276" t="n">
        <v>4</v>
      </c>
      <c r="AF68" s="276"/>
      <c r="AG68" s="276"/>
      <c r="AH68" s="277" t="s">
        <v>1116</v>
      </c>
      <c r="AI68" s="277" t="s">
        <v>252</v>
      </c>
      <c r="AJ68" s="278" t="s">
        <v>1011</v>
      </c>
      <c r="AK68" s="285" t="n">
        <f aca="false">AVERAGE(R68:S68)</f>
        <v>3</v>
      </c>
      <c r="AL68" s="283" t="n">
        <f aca="false">AVERAGE(V68,W68,Z68,AA68,AB68)</f>
        <v>0.8</v>
      </c>
      <c r="AM68" s="289" t="n">
        <f aca="false">AVERAGE(AC68:AG68)</f>
        <v>2.66666666666667</v>
      </c>
      <c r="AN68" s="283" t="n">
        <f aca="false">AL68+AM68</f>
        <v>3.46666666666667</v>
      </c>
      <c r="AO68" s="287" t="s">
        <v>226</v>
      </c>
      <c r="AP68" s="298" t="s">
        <v>225</v>
      </c>
      <c r="AQ68" s="298" t="s">
        <v>225</v>
      </c>
      <c r="AR68" s="288" t="s">
        <v>226</v>
      </c>
      <c r="AS68" s="282"/>
      <c r="AT68" s="279" t="n">
        <f aca="false">AN68</f>
        <v>3.46666666666667</v>
      </c>
    </row>
    <row r="69" customFormat="false" ht="14.65" hidden="false" customHeight="false" outlineLevel="0" collapsed="false">
      <c r="A69" s="272" t="n">
        <v>3713</v>
      </c>
      <c r="B69" s="272" t="s">
        <v>193</v>
      </c>
      <c r="C69" s="272" t="s">
        <v>193</v>
      </c>
      <c r="D69" s="273" t="s">
        <v>1117</v>
      </c>
      <c r="E69" s="272" t="s">
        <v>1118</v>
      </c>
      <c r="F69" s="272" t="s">
        <v>1119</v>
      </c>
      <c r="G69" s="274" t="s">
        <v>43</v>
      </c>
      <c r="H69" s="274" t="s">
        <v>43</v>
      </c>
      <c r="I69" s="275" t="s">
        <v>21</v>
      </c>
      <c r="J69" s="275" t="s">
        <v>920</v>
      </c>
      <c r="K69" s="274" t="s">
        <v>30</v>
      </c>
      <c r="L69" s="274" t="s">
        <v>32</v>
      </c>
      <c r="M69" s="274" t="s">
        <v>32</v>
      </c>
      <c r="N69" s="274"/>
      <c r="O69" s="274"/>
      <c r="P69" s="274" t="s">
        <v>198</v>
      </c>
      <c r="Q69" s="274" t="s">
        <v>187</v>
      </c>
      <c r="R69" s="276" t="n">
        <v>3</v>
      </c>
      <c r="S69" s="276" t="n">
        <v>3</v>
      </c>
      <c r="T69" s="276" t="n">
        <v>1</v>
      </c>
      <c r="U69" s="276" t="n">
        <v>1</v>
      </c>
      <c r="V69" s="276" t="n">
        <f aca="false">AVERAGE(T69:U69)</f>
        <v>1</v>
      </c>
      <c r="W69" s="276" t="n">
        <v>0</v>
      </c>
      <c r="X69" s="276" t="n">
        <v>3</v>
      </c>
      <c r="Y69" s="276" t="n">
        <v>3</v>
      </c>
      <c r="Z69" s="276" t="n">
        <f aca="false">AVERAGE(X69:Y69)</f>
        <v>3</v>
      </c>
      <c r="AA69" s="276" t="n">
        <v>0</v>
      </c>
      <c r="AB69" s="276" t="n">
        <v>3</v>
      </c>
      <c r="AC69" s="276" t="n">
        <v>1</v>
      </c>
      <c r="AD69" s="276" t="n">
        <v>4</v>
      </c>
      <c r="AE69" s="276" t="n">
        <v>2</v>
      </c>
      <c r="AF69" s="276" t="n">
        <v>2</v>
      </c>
      <c r="AG69" s="276" t="n">
        <v>2</v>
      </c>
      <c r="AH69" s="277"/>
      <c r="AI69" s="277" t="s">
        <v>189</v>
      </c>
      <c r="AJ69" s="278" t="s">
        <v>1120</v>
      </c>
      <c r="AK69" s="285" t="n">
        <f aca="false">AVERAGE(R69:S69)</f>
        <v>3</v>
      </c>
      <c r="AL69" s="283" t="n">
        <f aca="false">AVERAGE(V69,W69,Z69,AA69,AB69)</f>
        <v>1.4</v>
      </c>
      <c r="AM69" s="289" t="n">
        <f aca="false">AVERAGE(AC69:AG69)</f>
        <v>2.2</v>
      </c>
      <c r="AN69" s="283" t="n">
        <f aca="false">AL69+AM69</f>
        <v>3.6</v>
      </c>
      <c r="AO69" s="297" t="s">
        <v>226</v>
      </c>
      <c r="AP69" s="287" t="s">
        <v>225</v>
      </c>
      <c r="AQ69" s="297" t="s">
        <v>226</v>
      </c>
      <c r="AR69" s="288" t="s">
        <v>226</v>
      </c>
      <c r="AS69" s="282"/>
      <c r="AT69" s="279" t="n">
        <f aca="false">AN69</f>
        <v>3.6</v>
      </c>
    </row>
    <row r="70" customFormat="false" ht="14.65" hidden="false" customHeight="false" outlineLevel="0" collapsed="false">
      <c r="A70" s="272" t="n">
        <v>2504</v>
      </c>
      <c r="B70" s="272" t="s">
        <v>193</v>
      </c>
      <c r="C70" s="272" t="s">
        <v>179</v>
      </c>
      <c r="D70" s="273" t="s">
        <v>1121</v>
      </c>
      <c r="E70" s="272" t="s">
        <v>1122</v>
      </c>
      <c r="F70" s="272" t="s">
        <v>1123</v>
      </c>
      <c r="G70" s="274" t="s">
        <v>42</v>
      </c>
      <c r="H70" s="274" t="s">
        <v>42</v>
      </c>
      <c r="I70" s="275" t="s">
        <v>865</v>
      </c>
      <c r="J70" s="275" t="s">
        <v>865</v>
      </c>
      <c r="K70" s="274" t="s">
        <v>31</v>
      </c>
      <c r="L70" s="274" t="s">
        <v>32</v>
      </c>
      <c r="M70" s="274" t="s">
        <v>192</v>
      </c>
      <c r="N70" s="274"/>
      <c r="O70" s="274"/>
      <c r="P70" s="274" t="s">
        <v>198</v>
      </c>
      <c r="Q70" s="274" t="s">
        <v>187</v>
      </c>
      <c r="R70" s="276" t="n">
        <v>3</v>
      </c>
      <c r="S70" s="276" t="n">
        <v>3</v>
      </c>
      <c r="T70" s="276" t="n">
        <v>4</v>
      </c>
      <c r="U70" s="276" t="n">
        <v>4</v>
      </c>
      <c r="V70" s="276" t="n">
        <f aca="false">AVERAGE(T70:U70)</f>
        <v>4</v>
      </c>
      <c r="W70" s="276" t="n">
        <v>2</v>
      </c>
      <c r="X70" s="276" t="n">
        <v>3</v>
      </c>
      <c r="Y70" s="276"/>
      <c r="Z70" s="276" t="n">
        <f aca="false">AVERAGE(X70:Y70)</f>
        <v>3</v>
      </c>
      <c r="AA70" s="276" t="n">
        <v>0</v>
      </c>
      <c r="AB70" s="276" t="n">
        <v>2</v>
      </c>
      <c r="AC70" s="276" t="n">
        <v>1</v>
      </c>
      <c r="AD70" s="276" t="n">
        <v>2</v>
      </c>
      <c r="AE70" s="276" t="n">
        <v>4</v>
      </c>
      <c r="AF70" s="276" t="n">
        <v>0</v>
      </c>
      <c r="AG70" s="276" t="n">
        <v>0</v>
      </c>
      <c r="AH70" s="277"/>
      <c r="AI70" s="277" t="s">
        <v>199</v>
      </c>
      <c r="AJ70" s="278" t="s">
        <v>1124</v>
      </c>
      <c r="AK70" s="285" t="n">
        <f aca="false">AVERAGE(R70:S70)</f>
        <v>3</v>
      </c>
      <c r="AL70" s="289" t="n">
        <f aca="false">AVERAGE(V70,W70,Z70,AA70,AB70)</f>
        <v>2.2</v>
      </c>
      <c r="AM70" s="283" t="n">
        <f aca="false">AVERAGE(AC70:AG70)</f>
        <v>1.4</v>
      </c>
      <c r="AN70" s="283" t="n">
        <f aca="false">AL70+AM70</f>
        <v>3.6</v>
      </c>
      <c r="AO70" s="297" t="s">
        <v>226</v>
      </c>
      <c r="AP70" s="287" t="s">
        <v>225</v>
      </c>
      <c r="AQ70" s="297" t="s">
        <v>226</v>
      </c>
      <c r="AR70" s="288" t="s">
        <v>226</v>
      </c>
      <c r="AS70" s="282"/>
      <c r="AT70" s="279" t="n">
        <f aca="false">AN70</f>
        <v>3.6</v>
      </c>
    </row>
    <row r="71" customFormat="false" ht="14.65" hidden="false" customHeight="false" outlineLevel="0" collapsed="false">
      <c r="A71" s="272" t="n">
        <v>4488</v>
      </c>
      <c r="B71" s="272" t="s">
        <v>193</v>
      </c>
      <c r="C71" s="272" t="s">
        <v>193</v>
      </c>
      <c r="D71" s="273" t="s">
        <v>1125</v>
      </c>
      <c r="E71" s="272" t="s">
        <v>1126</v>
      </c>
      <c r="F71" s="272" t="s">
        <v>1127</v>
      </c>
      <c r="G71" s="274" t="s">
        <v>43</v>
      </c>
      <c r="H71" s="274" t="s">
        <v>43</v>
      </c>
      <c r="I71" s="275" t="s">
        <v>865</v>
      </c>
      <c r="J71" s="275" t="s">
        <v>890</v>
      </c>
      <c r="K71" s="274" t="s">
        <v>30</v>
      </c>
      <c r="L71" s="274" t="s">
        <v>32</v>
      </c>
      <c r="M71" s="274" t="s">
        <v>30</v>
      </c>
      <c r="N71" s="274"/>
      <c r="O71" s="274"/>
      <c r="P71" s="274" t="s">
        <v>198</v>
      </c>
      <c r="Q71" s="274" t="s">
        <v>187</v>
      </c>
      <c r="R71" s="276" t="n">
        <v>3</v>
      </c>
      <c r="S71" s="276" t="n">
        <v>3</v>
      </c>
      <c r="T71" s="276" t="n">
        <v>4</v>
      </c>
      <c r="U71" s="276" t="n">
        <v>3</v>
      </c>
      <c r="V71" s="276" t="n">
        <f aca="false">AVERAGE(T71:U71)</f>
        <v>3.5</v>
      </c>
      <c r="W71" s="276" t="n">
        <v>0</v>
      </c>
      <c r="X71" s="276" t="n">
        <v>3</v>
      </c>
      <c r="Y71" s="276" t="n">
        <v>0</v>
      </c>
      <c r="Z71" s="276" t="n">
        <f aca="false">AVERAGE(X71:Y71)</f>
        <v>1.5</v>
      </c>
      <c r="AA71" s="276" t="n">
        <v>0</v>
      </c>
      <c r="AB71" s="276" t="n">
        <v>3</v>
      </c>
      <c r="AC71" s="276" t="n">
        <v>2</v>
      </c>
      <c r="AD71" s="276" t="n">
        <v>2</v>
      </c>
      <c r="AE71" s="276" t="n">
        <v>2</v>
      </c>
      <c r="AF71" s="276" t="n">
        <v>2</v>
      </c>
      <c r="AG71" s="276" t="n">
        <v>2</v>
      </c>
      <c r="AH71" s="277" t="s">
        <v>963</v>
      </c>
      <c r="AI71" s="277" t="s">
        <v>189</v>
      </c>
      <c r="AJ71" s="278" t="s">
        <v>1128</v>
      </c>
      <c r="AK71" s="285" t="n">
        <f aca="false">AVERAGE(R71:S71)</f>
        <v>3</v>
      </c>
      <c r="AL71" s="283" t="n">
        <f aca="false">AVERAGE(V71,W71,Z71,AA71,AB71)</f>
        <v>1.6</v>
      </c>
      <c r="AM71" s="289" t="n">
        <f aca="false">AVERAGE(AC71:AG71)</f>
        <v>2</v>
      </c>
      <c r="AN71" s="283" t="n">
        <f aca="false">AL71+AM71</f>
        <v>3.6</v>
      </c>
      <c r="AO71" s="297" t="s">
        <v>226</v>
      </c>
      <c r="AP71" s="287" t="s">
        <v>225</v>
      </c>
      <c r="AQ71" s="297" t="s">
        <v>226</v>
      </c>
      <c r="AR71" s="288" t="s">
        <v>226</v>
      </c>
      <c r="AS71" s="282"/>
      <c r="AT71" s="279" t="n">
        <f aca="false">AN71</f>
        <v>3.6</v>
      </c>
    </row>
    <row r="72" customFormat="false" ht="14.65" hidden="false" customHeight="false" outlineLevel="0" collapsed="false">
      <c r="A72" s="272" t="n">
        <v>3533</v>
      </c>
      <c r="B72" s="272" t="s">
        <v>193</v>
      </c>
      <c r="C72" s="272" t="s">
        <v>193</v>
      </c>
      <c r="D72" s="273" t="s">
        <v>1129</v>
      </c>
      <c r="E72" s="272" t="s">
        <v>1130</v>
      </c>
      <c r="F72" s="272" t="s">
        <v>1131</v>
      </c>
      <c r="G72" s="274" t="s">
        <v>41</v>
      </c>
      <c r="H72" s="274" t="s">
        <v>42</v>
      </c>
      <c r="I72" s="275" t="s">
        <v>21</v>
      </c>
      <c r="J72" s="275" t="s">
        <v>865</v>
      </c>
      <c r="K72" s="274" t="s">
        <v>30</v>
      </c>
      <c r="L72" s="274" t="s">
        <v>32</v>
      </c>
      <c r="M72" s="274" t="s">
        <v>32</v>
      </c>
      <c r="N72" s="274"/>
      <c r="O72" s="274"/>
      <c r="P72" s="274" t="s">
        <v>198</v>
      </c>
      <c r="Q72" s="274" t="s">
        <v>187</v>
      </c>
      <c r="R72" s="276" t="n">
        <v>3</v>
      </c>
      <c r="S72" s="276" t="n">
        <v>3</v>
      </c>
      <c r="T72" s="276" t="n">
        <v>1</v>
      </c>
      <c r="U72" s="276" t="n">
        <v>4</v>
      </c>
      <c r="V72" s="276" t="n">
        <f aca="false">AVERAGE(T72:U72)</f>
        <v>2.5</v>
      </c>
      <c r="W72" s="276" t="n">
        <v>0</v>
      </c>
      <c r="X72" s="276" t="n">
        <v>3</v>
      </c>
      <c r="Y72" s="276" t="n">
        <v>3</v>
      </c>
      <c r="Z72" s="276" t="n">
        <f aca="false">AVERAGE(X72:Y72)</f>
        <v>3</v>
      </c>
      <c r="AA72" s="276" t="n">
        <v>0</v>
      </c>
      <c r="AB72" s="276" t="n">
        <v>2</v>
      </c>
      <c r="AC72" s="276" t="n">
        <v>1</v>
      </c>
      <c r="AD72" s="276" t="n">
        <v>4</v>
      </c>
      <c r="AE72" s="276" t="n">
        <v>3</v>
      </c>
      <c r="AF72" s="276" t="n">
        <v>1</v>
      </c>
      <c r="AG72" s="276" t="n">
        <v>1</v>
      </c>
      <c r="AH72" s="277"/>
      <c r="AI72" s="277" t="s">
        <v>199</v>
      </c>
      <c r="AJ72" s="278" t="s">
        <v>1132</v>
      </c>
      <c r="AK72" s="285" t="n">
        <f aca="false">AVERAGE(R72:S72)</f>
        <v>3</v>
      </c>
      <c r="AL72" s="283" t="n">
        <f aca="false">AVERAGE(V72,W72,Z72,AA72,AB72)</f>
        <v>1.5</v>
      </c>
      <c r="AM72" s="283" t="n">
        <f aca="false">AVERAGE(AC72:AG72)</f>
        <v>2</v>
      </c>
      <c r="AN72" s="283" t="n">
        <f aca="false">AL72+AM72</f>
        <v>3.5</v>
      </c>
      <c r="AO72" s="297" t="s">
        <v>226</v>
      </c>
      <c r="AP72" s="287"/>
      <c r="AQ72" s="297" t="s">
        <v>226</v>
      </c>
      <c r="AR72" s="288" t="s">
        <v>226</v>
      </c>
      <c r="AS72" s="282"/>
      <c r="AT72" s="279" t="n">
        <f aca="false">AN72</f>
        <v>3.5</v>
      </c>
    </row>
    <row r="73" customFormat="false" ht="14.65" hidden="false" customHeight="false" outlineLevel="0" collapsed="false">
      <c r="A73" s="272" t="n">
        <v>2860</v>
      </c>
      <c r="B73" s="272" t="s">
        <v>193</v>
      </c>
      <c r="C73" s="272" t="s">
        <v>193</v>
      </c>
      <c r="D73" s="273" t="s">
        <v>1133</v>
      </c>
      <c r="E73" s="272" t="s">
        <v>1134</v>
      </c>
      <c r="F73" s="272" t="s">
        <v>1135</v>
      </c>
      <c r="G73" s="274" t="s">
        <v>42</v>
      </c>
      <c r="H73" s="274" t="s">
        <v>42</v>
      </c>
      <c r="I73" s="275" t="s">
        <v>865</v>
      </c>
      <c r="J73" s="275" t="s">
        <v>865</v>
      </c>
      <c r="K73" s="274" t="s">
        <v>30</v>
      </c>
      <c r="L73" s="274" t="s">
        <v>32</v>
      </c>
      <c r="M73" s="274" t="s">
        <v>31</v>
      </c>
      <c r="N73" s="274"/>
      <c r="O73" s="274"/>
      <c r="P73" s="274" t="s">
        <v>198</v>
      </c>
      <c r="Q73" s="274" t="s">
        <v>187</v>
      </c>
      <c r="R73" s="276" t="n">
        <v>3</v>
      </c>
      <c r="S73" s="276" t="n">
        <v>3</v>
      </c>
      <c r="T73" s="276" t="n">
        <v>4</v>
      </c>
      <c r="U73" s="276" t="n">
        <v>4</v>
      </c>
      <c r="V73" s="276" t="n">
        <f aca="false">AVERAGE(T73:U73)</f>
        <v>4</v>
      </c>
      <c r="W73" s="276" t="n">
        <v>0</v>
      </c>
      <c r="X73" s="276" t="n">
        <v>3</v>
      </c>
      <c r="Y73" s="276" t="n">
        <v>2</v>
      </c>
      <c r="Z73" s="276" t="n">
        <f aca="false">AVERAGE(X73:Y73)</f>
        <v>2.5</v>
      </c>
      <c r="AA73" s="276" t="n">
        <v>0</v>
      </c>
      <c r="AB73" s="276" t="n">
        <v>2</v>
      </c>
      <c r="AC73" s="276" t="n">
        <v>2</v>
      </c>
      <c r="AD73" s="276" t="n">
        <v>4</v>
      </c>
      <c r="AE73" s="276" t="n">
        <v>3</v>
      </c>
      <c r="AF73" s="276" t="n">
        <v>0</v>
      </c>
      <c r="AG73" s="276" t="n">
        <v>0</v>
      </c>
      <c r="AH73" s="277"/>
      <c r="AI73" s="277" t="s">
        <v>199</v>
      </c>
      <c r="AJ73" s="278" t="s">
        <v>1136</v>
      </c>
      <c r="AK73" s="285" t="n">
        <f aca="false">AVERAGE(R73:S73)</f>
        <v>3</v>
      </c>
      <c r="AL73" s="283" t="n">
        <f aca="false">AVERAGE(V73,W73,Z73,AA73,AB73)</f>
        <v>1.7</v>
      </c>
      <c r="AM73" s="283" t="n">
        <f aca="false">AVERAGE(AC73:AG73)</f>
        <v>1.8</v>
      </c>
      <c r="AN73" s="283" t="n">
        <f aca="false">AL73+AM73</f>
        <v>3.5</v>
      </c>
      <c r="AO73" s="297" t="s">
        <v>226</v>
      </c>
      <c r="AP73" s="287"/>
      <c r="AQ73" s="297" t="s">
        <v>226</v>
      </c>
      <c r="AR73" s="288" t="s">
        <v>226</v>
      </c>
      <c r="AS73" s="282"/>
      <c r="AT73" s="279" t="n">
        <f aca="false">AN73</f>
        <v>3.5</v>
      </c>
    </row>
    <row r="74" customFormat="false" ht="14.65" hidden="false" customHeight="false" outlineLevel="0" collapsed="false">
      <c r="A74" s="272" t="n">
        <v>4084</v>
      </c>
      <c r="B74" s="272" t="s">
        <v>193</v>
      </c>
      <c r="C74" s="272" t="s">
        <v>193</v>
      </c>
      <c r="D74" s="273" t="s">
        <v>1137</v>
      </c>
      <c r="E74" s="272" t="s">
        <v>1138</v>
      </c>
      <c r="F74" s="272" t="s">
        <v>1139</v>
      </c>
      <c r="G74" s="274" t="s">
        <v>43</v>
      </c>
      <c r="H74" s="274" t="s">
        <v>43</v>
      </c>
      <c r="I74" s="275"/>
      <c r="J74" s="275" t="s">
        <v>890</v>
      </c>
      <c r="K74" s="274" t="s">
        <v>31</v>
      </c>
      <c r="L74" s="274" t="s">
        <v>32</v>
      </c>
      <c r="M74" s="274" t="s">
        <v>32</v>
      </c>
      <c r="N74" s="274"/>
      <c r="O74" s="274"/>
      <c r="P74" s="274" t="s">
        <v>198</v>
      </c>
      <c r="Q74" s="274"/>
      <c r="R74" s="276" t="n">
        <v>3</v>
      </c>
      <c r="S74" s="276" t="n">
        <v>0</v>
      </c>
      <c r="T74" s="276" t="n">
        <v>0</v>
      </c>
      <c r="U74" s="276" t="n">
        <v>3</v>
      </c>
      <c r="V74" s="276" t="n">
        <f aca="false">AVERAGE(T74:U74)</f>
        <v>1.5</v>
      </c>
      <c r="W74" s="276" t="n">
        <v>2</v>
      </c>
      <c r="X74" s="276" t="n">
        <v>3</v>
      </c>
      <c r="Y74" s="276" t="n">
        <v>3</v>
      </c>
      <c r="Z74" s="276" t="n">
        <f aca="false">AVERAGE(X74:Y74)</f>
        <v>3</v>
      </c>
      <c r="AA74" s="276" t="n">
        <v>0</v>
      </c>
      <c r="AB74" s="276" t="n">
        <v>3</v>
      </c>
      <c r="AC74" s="276" t="n">
        <v>2</v>
      </c>
      <c r="AD74" s="276" t="n">
        <v>2</v>
      </c>
      <c r="AE74" s="276" t="n">
        <v>2</v>
      </c>
      <c r="AF74" s="276" t="n">
        <v>1</v>
      </c>
      <c r="AG74" s="276" t="n">
        <v>1</v>
      </c>
      <c r="AH74" s="277"/>
      <c r="AI74" s="277" t="s">
        <v>252</v>
      </c>
      <c r="AJ74" s="278" t="s">
        <v>1140</v>
      </c>
      <c r="AK74" s="283" t="n">
        <f aca="false">AVERAGE(R74:S74)</f>
        <v>1.5</v>
      </c>
      <c r="AL74" s="283" t="n">
        <f aca="false">AVERAGE(V74,W74,Z74,AA74,AB74)</f>
        <v>1.9</v>
      </c>
      <c r="AM74" s="283" t="n">
        <f aca="false">AVERAGE(AC74:AG74)</f>
        <v>1.6</v>
      </c>
      <c r="AN74" s="283" t="n">
        <f aca="false">AL74+AM74</f>
        <v>3.5</v>
      </c>
      <c r="AO74" s="297" t="s">
        <v>226</v>
      </c>
      <c r="AP74" s="287"/>
      <c r="AQ74" s="297" t="s">
        <v>226</v>
      </c>
      <c r="AR74" s="288" t="s">
        <v>226</v>
      </c>
      <c r="AS74" s="282"/>
      <c r="AT74" s="279" t="n">
        <f aca="false">AN74</f>
        <v>3.5</v>
      </c>
    </row>
    <row r="75" customFormat="false" ht="14.65" hidden="false" customHeight="false" outlineLevel="0" collapsed="false">
      <c r="A75" s="272" t="n">
        <v>4338</v>
      </c>
      <c r="B75" s="272" t="s">
        <v>193</v>
      </c>
      <c r="C75" s="272" t="s">
        <v>179</v>
      </c>
      <c r="D75" s="273" t="s">
        <v>1141</v>
      </c>
      <c r="E75" s="272" t="s">
        <v>1142</v>
      </c>
      <c r="F75" s="272" t="s">
        <v>1143</v>
      </c>
      <c r="G75" s="274" t="s">
        <v>42</v>
      </c>
      <c r="H75" s="274" t="s">
        <v>43</v>
      </c>
      <c r="I75" s="275"/>
      <c r="J75" s="275"/>
      <c r="K75" s="274" t="s">
        <v>30</v>
      </c>
      <c r="L75" s="274" t="s">
        <v>32</v>
      </c>
      <c r="M75" s="274" t="s">
        <v>192</v>
      </c>
      <c r="N75" s="274"/>
      <c r="O75" s="274"/>
      <c r="P75" s="274" t="s">
        <v>198</v>
      </c>
      <c r="Q75" s="274"/>
      <c r="R75" s="276" t="n">
        <v>3</v>
      </c>
      <c r="S75" s="276" t="n">
        <v>0</v>
      </c>
      <c r="T75" s="276" t="n">
        <v>0</v>
      </c>
      <c r="U75" s="276"/>
      <c r="V75" s="276" t="n">
        <f aca="false">AVERAGE(T75:U75)</f>
        <v>0</v>
      </c>
      <c r="W75" s="276" t="n">
        <v>0</v>
      </c>
      <c r="X75" s="276" t="n">
        <v>3</v>
      </c>
      <c r="Y75" s="276"/>
      <c r="Z75" s="276" t="n">
        <f aca="false">AVERAGE(X75:Y75)</f>
        <v>3</v>
      </c>
      <c r="AA75" s="276" t="n">
        <v>0</v>
      </c>
      <c r="AB75" s="276" t="n">
        <v>3</v>
      </c>
      <c r="AC75" s="276" t="n">
        <v>3</v>
      </c>
      <c r="AD75" s="276" t="n">
        <v>4</v>
      </c>
      <c r="AE75" s="276" t="n">
        <v>2</v>
      </c>
      <c r="AF75" s="276" t="n">
        <v>1</v>
      </c>
      <c r="AG75" s="276" t="n">
        <v>1</v>
      </c>
      <c r="AH75" s="277"/>
      <c r="AI75" s="277" t="s">
        <v>189</v>
      </c>
      <c r="AJ75" s="278" t="s">
        <v>1144</v>
      </c>
      <c r="AK75" s="283" t="n">
        <f aca="false">AVERAGE(R75:S75)</f>
        <v>1.5</v>
      </c>
      <c r="AL75" s="283" t="n">
        <f aca="false">AVERAGE(V75,W75,Z75,AA75,AB75)</f>
        <v>1.2</v>
      </c>
      <c r="AM75" s="289" t="n">
        <f aca="false">AVERAGE(AC75:AG75)</f>
        <v>2.2</v>
      </c>
      <c r="AN75" s="283" t="n">
        <f aca="false">AL75+AM75</f>
        <v>3.4</v>
      </c>
      <c r="AO75" s="297" t="s">
        <v>226</v>
      </c>
      <c r="AP75" s="287"/>
      <c r="AQ75" s="297" t="s">
        <v>226</v>
      </c>
      <c r="AR75" s="288" t="s">
        <v>226</v>
      </c>
      <c r="AS75" s="282"/>
      <c r="AT75" s="279" t="n">
        <f aca="false">AN75</f>
        <v>3.4</v>
      </c>
    </row>
    <row r="76" customFormat="false" ht="14.65" hidden="false" customHeight="false" outlineLevel="0" collapsed="false">
      <c r="A76" s="272" t="n">
        <v>4112</v>
      </c>
      <c r="B76" s="272" t="s">
        <v>193</v>
      </c>
      <c r="C76" s="272" t="s">
        <v>193</v>
      </c>
      <c r="D76" s="273" t="s">
        <v>1145</v>
      </c>
      <c r="E76" s="272" t="s">
        <v>1146</v>
      </c>
      <c r="F76" s="272" t="s">
        <v>1147</v>
      </c>
      <c r="G76" s="274" t="s">
        <v>41</v>
      </c>
      <c r="H76" s="274" t="s">
        <v>42</v>
      </c>
      <c r="I76" s="275"/>
      <c r="J76" s="275"/>
      <c r="K76" s="274" t="s">
        <v>30</v>
      </c>
      <c r="L76" s="274" t="s">
        <v>31</v>
      </c>
      <c r="M76" s="274" t="s">
        <v>31</v>
      </c>
      <c r="N76" s="274"/>
      <c r="O76" s="274"/>
      <c r="P76" s="274" t="s">
        <v>198</v>
      </c>
      <c r="Q76" s="274"/>
      <c r="R76" s="276" t="n">
        <v>3</v>
      </c>
      <c r="S76" s="276" t="n">
        <v>0</v>
      </c>
      <c r="T76" s="276" t="n">
        <v>0</v>
      </c>
      <c r="U76" s="276" t="n">
        <v>0</v>
      </c>
      <c r="V76" s="276" t="n">
        <f aca="false">AVERAGE(T76:U76)</f>
        <v>0</v>
      </c>
      <c r="W76" s="276" t="n">
        <v>0</v>
      </c>
      <c r="X76" s="276" t="n">
        <v>2</v>
      </c>
      <c r="Y76" s="276" t="n">
        <v>2</v>
      </c>
      <c r="Z76" s="276" t="n">
        <f aca="false">AVERAGE(X76:Y76)</f>
        <v>2</v>
      </c>
      <c r="AA76" s="276" t="n">
        <v>0</v>
      </c>
      <c r="AB76" s="276" t="n">
        <v>2</v>
      </c>
      <c r="AC76" s="276" t="n">
        <v>2</v>
      </c>
      <c r="AD76" s="276" t="n">
        <v>4</v>
      </c>
      <c r="AE76" s="276" t="n">
        <v>3</v>
      </c>
      <c r="AF76" s="276" t="n">
        <v>2</v>
      </c>
      <c r="AG76" s="276" t="n">
        <v>2</v>
      </c>
      <c r="AH76" s="277" t="s">
        <v>1148</v>
      </c>
      <c r="AI76" s="277" t="s">
        <v>189</v>
      </c>
      <c r="AJ76" s="278" t="s">
        <v>1149</v>
      </c>
      <c r="AK76" s="283" t="n">
        <f aca="false">AVERAGE(R76:S76)</f>
        <v>1.5</v>
      </c>
      <c r="AL76" s="299" t="n">
        <f aca="false">AVERAGE(V76,W76,Z76,AA76,AB76)</f>
        <v>0.8</v>
      </c>
      <c r="AM76" s="289" t="n">
        <f aca="false">AVERAGE(AC76:AG76)</f>
        <v>2.6</v>
      </c>
      <c r="AN76" s="283" t="n">
        <f aca="false">AL76+AM76</f>
        <v>3.4</v>
      </c>
      <c r="AO76" s="297" t="s">
        <v>226</v>
      </c>
      <c r="AP76" s="287"/>
      <c r="AQ76" s="297" t="s">
        <v>226</v>
      </c>
      <c r="AR76" s="288" t="s">
        <v>226</v>
      </c>
      <c r="AS76" s="282"/>
      <c r="AT76" s="279" t="n">
        <f aca="false">AN76</f>
        <v>3.4</v>
      </c>
    </row>
    <row r="77" customFormat="false" ht="14.65" hidden="false" customHeight="false" outlineLevel="0" collapsed="false">
      <c r="A77" s="272" t="n">
        <v>2878</v>
      </c>
      <c r="B77" s="272" t="s">
        <v>193</v>
      </c>
      <c r="C77" s="272" t="s">
        <v>179</v>
      </c>
      <c r="D77" s="273" t="s">
        <v>1150</v>
      </c>
      <c r="E77" s="272" t="s">
        <v>1151</v>
      </c>
      <c r="F77" s="272" t="s">
        <v>1152</v>
      </c>
      <c r="G77" s="274" t="s">
        <v>42</v>
      </c>
      <c r="H77" s="274" t="s">
        <v>42</v>
      </c>
      <c r="I77" s="275"/>
      <c r="J77" s="275"/>
      <c r="K77" s="274" t="s">
        <v>31</v>
      </c>
      <c r="L77" s="274" t="s">
        <v>32</v>
      </c>
      <c r="M77" s="274" t="s">
        <v>192</v>
      </c>
      <c r="N77" s="274"/>
      <c r="O77" s="274"/>
      <c r="P77" s="274" t="s">
        <v>198</v>
      </c>
      <c r="Q77" s="274" t="s">
        <v>187</v>
      </c>
      <c r="R77" s="276" t="n">
        <v>3</v>
      </c>
      <c r="S77" s="276" t="n">
        <v>3</v>
      </c>
      <c r="T77" s="276" t="n">
        <v>0</v>
      </c>
      <c r="U77" s="276"/>
      <c r="V77" s="276" t="n">
        <f aca="false">AVERAGE(T77:U77)</f>
        <v>0</v>
      </c>
      <c r="W77" s="276" t="n">
        <v>2</v>
      </c>
      <c r="X77" s="276" t="n">
        <v>3</v>
      </c>
      <c r="Y77" s="276"/>
      <c r="Z77" s="276" t="n">
        <f aca="false">AVERAGE(X77:Y77)</f>
        <v>3</v>
      </c>
      <c r="AA77" s="276" t="n">
        <v>0</v>
      </c>
      <c r="AB77" s="276" t="n">
        <v>2</v>
      </c>
      <c r="AC77" s="276" t="n">
        <v>1</v>
      </c>
      <c r="AD77" s="276" t="n">
        <v>4</v>
      </c>
      <c r="AE77" s="276" t="n">
        <v>3</v>
      </c>
      <c r="AF77" s="276" t="n">
        <v>1</v>
      </c>
      <c r="AG77" s="276" t="n">
        <v>1</v>
      </c>
      <c r="AH77" s="277"/>
      <c r="AI77" s="277" t="s">
        <v>189</v>
      </c>
      <c r="AJ77" s="278" t="s">
        <v>1153</v>
      </c>
      <c r="AK77" s="285" t="n">
        <f aca="false">AVERAGE(R77:S77)</f>
        <v>3</v>
      </c>
      <c r="AL77" s="283" t="n">
        <f aca="false">AVERAGE(V77,W77,Z77,AA77,AB77)</f>
        <v>1.4</v>
      </c>
      <c r="AM77" s="289" t="n">
        <f aca="false">AVERAGE(AC77:AG77)</f>
        <v>2</v>
      </c>
      <c r="AN77" s="283" t="n">
        <f aca="false">AL77+AM77</f>
        <v>3.4</v>
      </c>
      <c r="AO77" s="297" t="s">
        <v>226</v>
      </c>
      <c r="AP77" s="287"/>
      <c r="AQ77" s="297" t="s">
        <v>226</v>
      </c>
      <c r="AR77" s="288" t="s">
        <v>226</v>
      </c>
      <c r="AS77" s="282"/>
      <c r="AT77" s="279" t="n">
        <f aca="false">AN77</f>
        <v>3.4</v>
      </c>
      <c r="AU77" s="0"/>
      <c r="AV77" s="0"/>
      <c r="AW77" s="0"/>
      <c r="AX77" s="0"/>
      <c r="AY77" s="0"/>
      <c r="AZ77" s="0"/>
      <c r="BA77" s="0"/>
      <c r="BB77" s="0"/>
      <c r="BC77" s="0"/>
      <c r="BD77" s="0"/>
      <c r="BE77" s="0"/>
      <c r="BF77" s="0"/>
      <c r="BG77" s="0"/>
      <c r="BH77" s="0"/>
      <c r="BI77" s="0"/>
      <c r="BJ77" s="0"/>
      <c r="BK77" s="0"/>
      <c r="BL77" s="0"/>
      <c r="BM77" s="0"/>
      <c r="BN77" s="0"/>
      <c r="BO77" s="0"/>
      <c r="BP77" s="0"/>
      <c r="BQ77" s="0"/>
      <c r="BR77" s="0"/>
      <c r="BS77" s="0"/>
      <c r="BT77" s="0"/>
      <c r="BU77" s="0"/>
      <c r="BV77" s="0"/>
      <c r="BW77" s="0"/>
      <c r="BX77" s="0"/>
      <c r="BY77" s="0"/>
      <c r="BZ77" s="0"/>
      <c r="CA77" s="0"/>
      <c r="CB77" s="0"/>
      <c r="CC77" s="0"/>
      <c r="CD77" s="0"/>
      <c r="CE77" s="0"/>
      <c r="CF77" s="0"/>
      <c r="CG77" s="0"/>
      <c r="CH77" s="0"/>
      <c r="CI77" s="0"/>
      <c r="CJ77" s="0"/>
      <c r="CK77" s="0"/>
      <c r="CL77" s="0"/>
      <c r="CM77" s="0"/>
      <c r="CN77" s="0"/>
      <c r="CO77" s="0"/>
      <c r="CP77" s="0"/>
      <c r="CQ77" s="0"/>
      <c r="CR77" s="0"/>
      <c r="CS77" s="0"/>
      <c r="CT77" s="0"/>
      <c r="CU77" s="0"/>
      <c r="CV77" s="0"/>
      <c r="CW77" s="0"/>
      <c r="CX77" s="0"/>
      <c r="CY77" s="0"/>
      <c r="CZ77" s="0"/>
      <c r="DA77" s="0"/>
      <c r="DB77" s="0"/>
      <c r="DC77" s="0"/>
      <c r="DD77" s="0"/>
      <c r="DE77" s="0"/>
      <c r="DF77" s="0"/>
      <c r="DG77" s="0"/>
      <c r="DH77" s="0"/>
      <c r="DI77" s="0"/>
      <c r="DJ77" s="0"/>
      <c r="DK77" s="0"/>
      <c r="DL77" s="0"/>
      <c r="DM77" s="0"/>
      <c r="DN77" s="0"/>
      <c r="DO77" s="0"/>
      <c r="DP77" s="0"/>
      <c r="DQ77" s="0"/>
      <c r="DR77" s="0"/>
      <c r="DS77" s="0"/>
      <c r="DT77" s="0"/>
      <c r="DU77" s="0"/>
      <c r="DV77" s="0"/>
      <c r="DW77" s="0"/>
      <c r="DX77" s="0"/>
      <c r="DY77" s="0"/>
      <c r="DZ77" s="0"/>
      <c r="EA77" s="0"/>
      <c r="EB77" s="0"/>
      <c r="EC77" s="0"/>
      <c r="ED77" s="0"/>
      <c r="EE77" s="0"/>
      <c r="EF77" s="0"/>
      <c r="EG77" s="0"/>
      <c r="EH77" s="0"/>
      <c r="EI77" s="0"/>
      <c r="EJ77" s="0"/>
      <c r="EK77" s="0"/>
      <c r="EL77" s="0"/>
      <c r="EM77" s="0"/>
      <c r="EN77" s="0"/>
      <c r="EO77" s="0"/>
      <c r="EP77" s="0"/>
      <c r="EQ77" s="0"/>
      <c r="ER77" s="0"/>
      <c r="ES77" s="0"/>
      <c r="ET77" s="0"/>
      <c r="EU77" s="0"/>
      <c r="EV77" s="0"/>
      <c r="EW77" s="0"/>
      <c r="EX77" s="0"/>
      <c r="EY77" s="0"/>
      <c r="EZ77" s="0"/>
      <c r="FA77" s="0"/>
      <c r="FB77" s="0"/>
      <c r="FC77" s="0"/>
      <c r="FD77" s="0"/>
      <c r="FE77" s="0"/>
      <c r="FF77" s="0"/>
      <c r="FG77" s="0"/>
      <c r="FH77" s="0"/>
      <c r="FI77" s="0"/>
      <c r="FJ77" s="0"/>
      <c r="FK77" s="0"/>
      <c r="FL77" s="0"/>
      <c r="FM77" s="0"/>
      <c r="FN77" s="0"/>
      <c r="FO77" s="0"/>
      <c r="FP77" s="0"/>
      <c r="FQ77" s="0"/>
      <c r="FR77" s="0"/>
      <c r="FS77" s="0"/>
      <c r="FT77" s="0"/>
      <c r="FU77" s="0"/>
      <c r="FV77" s="0"/>
      <c r="FW77" s="0"/>
      <c r="FX77" s="0"/>
      <c r="FY77" s="0"/>
      <c r="FZ77" s="0"/>
      <c r="GA77" s="0"/>
      <c r="GB77" s="0"/>
      <c r="GC77" s="0"/>
      <c r="GD77" s="0"/>
      <c r="GE77" s="0"/>
      <c r="GF77" s="0"/>
      <c r="GG77" s="0"/>
      <c r="GH77" s="0"/>
      <c r="GI77" s="0"/>
      <c r="GJ77" s="0"/>
      <c r="GK77" s="0"/>
      <c r="GL77" s="0"/>
      <c r="GM77" s="0"/>
      <c r="GN77" s="0"/>
      <c r="GO77" s="0"/>
      <c r="GP77" s="0"/>
      <c r="GQ77" s="0"/>
      <c r="GR77" s="0"/>
      <c r="GS77" s="0"/>
      <c r="GT77" s="0"/>
      <c r="GU77" s="0"/>
      <c r="GV77" s="0"/>
      <c r="GW77" s="0"/>
      <c r="GX77" s="0"/>
      <c r="GY77" s="0"/>
      <c r="GZ77" s="0"/>
      <c r="HA77" s="0"/>
      <c r="HB77" s="0"/>
      <c r="HC77" s="0"/>
      <c r="HD77" s="0"/>
      <c r="HE77" s="0"/>
      <c r="HF77" s="0"/>
      <c r="HG77" s="0"/>
      <c r="HH77" s="0"/>
      <c r="HI77" s="0"/>
      <c r="HJ77" s="0"/>
      <c r="HK77" s="0"/>
      <c r="HL77" s="0"/>
      <c r="HM77" s="0"/>
      <c r="HN77" s="0"/>
      <c r="HO77" s="0"/>
      <c r="HP77" s="0"/>
      <c r="HQ77" s="0"/>
      <c r="HR77" s="0"/>
      <c r="HS77" s="0"/>
      <c r="HT77" s="0"/>
      <c r="HU77" s="0"/>
      <c r="HV77" s="0"/>
    </row>
    <row r="78" customFormat="false" ht="14.65" hidden="false" customHeight="false" outlineLevel="0" collapsed="false">
      <c r="A78" s="272" t="n">
        <v>3586</v>
      </c>
      <c r="B78" s="272" t="s">
        <v>193</v>
      </c>
      <c r="C78" s="272" t="s">
        <v>179</v>
      </c>
      <c r="D78" s="273" t="s">
        <v>1154</v>
      </c>
      <c r="E78" s="272" t="s">
        <v>1155</v>
      </c>
      <c r="F78" s="272" t="s">
        <v>1156</v>
      </c>
      <c r="G78" s="274" t="s">
        <v>43</v>
      </c>
      <c r="H78" s="274" t="s">
        <v>43</v>
      </c>
      <c r="I78" s="275" t="s">
        <v>890</v>
      </c>
      <c r="J78" s="275"/>
      <c r="K78" s="274" t="s">
        <v>31</v>
      </c>
      <c r="L78" s="274" t="s">
        <v>31</v>
      </c>
      <c r="M78" s="274" t="s">
        <v>192</v>
      </c>
      <c r="N78" s="274"/>
      <c r="O78" s="274"/>
      <c r="P78" s="274" t="s">
        <v>198</v>
      </c>
      <c r="Q78" s="274" t="s">
        <v>187</v>
      </c>
      <c r="R78" s="276" t="n">
        <v>3</v>
      </c>
      <c r="S78" s="276" t="n">
        <v>3</v>
      </c>
      <c r="T78" s="276" t="n">
        <v>3</v>
      </c>
      <c r="U78" s="276"/>
      <c r="V78" s="276" t="n">
        <f aca="false">AVERAGE(T78:U78)</f>
        <v>3</v>
      </c>
      <c r="W78" s="276" t="n">
        <v>2</v>
      </c>
      <c r="X78" s="276" t="n">
        <v>2</v>
      </c>
      <c r="Y78" s="276"/>
      <c r="Z78" s="276" t="n">
        <f aca="false">AVERAGE(X78:Y78)</f>
        <v>2</v>
      </c>
      <c r="AA78" s="276" t="n">
        <v>0</v>
      </c>
      <c r="AB78" s="276" t="n">
        <v>3</v>
      </c>
      <c r="AC78" s="276" t="n">
        <v>2</v>
      </c>
      <c r="AD78" s="276" t="n">
        <v>2</v>
      </c>
      <c r="AE78" s="276" t="n">
        <v>3</v>
      </c>
      <c r="AF78" s="276" t="n">
        <v>0</v>
      </c>
      <c r="AG78" s="276" t="n">
        <v>0</v>
      </c>
      <c r="AH78" s="277" t="s">
        <v>1157</v>
      </c>
      <c r="AI78" s="277" t="s">
        <v>189</v>
      </c>
      <c r="AJ78" s="278" t="s">
        <v>1158</v>
      </c>
      <c r="AK78" s="285" t="n">
        <f aca="false">AVERAGE(R78:S78)</f>
        <v>3</v>
      </c>
      <c r="AL78" s="289" t="n">
        <f aca="false">AVERAGE(V78,W78,Z78,AA78,AB78)</f>
        <v>2</v>
      </c>
      <c r="AM78" s="283" t="n">
        <f aca="false">AVERAGE(AC78:AG78)</f>
        <v>1.4</v>
      </c>
      <c r="AN78" s="283" t="n">
        <f aca="false">AL78+AM78</f>
        <v>3.4</v>
      </c>
      <c r="AO78" s="297" t="s">
        <v>226</v>
      </c>
      <c r="AP78" s="287"/>
      <c r="AQ78" s="297" t="s">
        <v>226</v>
      </c>
      <c r="AR78" s="288" t="s">
        <v>226</v>
      </c>
      <c r="AS78" s="282"/>
      <c r="AT78" s="279" t="n">
        <f aca="false">AN78</f>
        <v>3.4</v>
      </c>
    </row>
    <row r="79" customFormat="false" ht="14.65" hidden="false" customHeight="false" outlineLevel="0" collapsed="false">
      <c r="A79" s="272" t="n">
        <v>2881</v>
      </c>
      <c r="B79" s="272" t="s">
        <v>193</v>
      </c>
      <c r="C79" s="272" t="s">
        <v>193</v>
      </c>
      <c r="D79" s="273" t="s">
        <v>1159</v>
      </c>
      <c r="E79" s="272" t="s">
        <v>1160</v>
      </c>
      <c r="F79" s="272" t="s">
        <v>1161</v>
      </c>
      <c r="G79" s="274" t="s">
        <v>41</v>
      </c>
      <c r="H79" s="274" t="s">
        <v>42</v>
      </c>
      <c r="I79" s="275"/>
      <c r="J79" s="275" t="s">
        <v>890</v>
      </c>
      <c r="K79" s="274" t="s">
        <v>30</v>
      </c>
      <c r="L79" s="274" t="s">
        <v>215</v>
      </c>
      <c r="M79" s="274" t="s">
        <v>215</v>
      </c>
      <c r="N79" s="274"/>
      <c r="O79" s="274"/>
      <c r="P79" s="274" t="s">
        <v>198</v>
      </c>
      <c r="Q79" s="274" t="s">
        <v>187</v>
      </c>
      <c r="R79" s="276" t="n">
        <v>3</v>
      </c>
      <c r="S79" s="276" t="n">
        <v>3</v>
      </c>
      <c r="T79" s="276" t="n">
        <v>0</v>
      </c>
      <c r="U79" s="276" t="n">
        <v>3</v>
      </c>
      <c r="V79" s="276" t="n">
        <f aca="false">AVERAGE(T79:U79)</f>
        <v>1.5</v>
      </c>
      <c r="W79" s="276" t="n">
        <v>0</v>
      </c>
      <c r="X79" s="276" t="n">
        <v>4</v>
      </c>
      <c r="Y79" s="276" t="n">
        <v>4</v>
      </c>
      <c r="Z79" s="276" t="n">
        <f aca="false">AVERAGE(X79:Y79)</f>
        <v>4</v>
      </c>
      <c r="AA79" s="276" t="n">
        <v>0</v>
      </c>
      <c r="AB79" s="276" t="n">
        <v>2</v>
      </c>
      <c r="AC79" s="276" t="n">
        <v>1</v>
      </c>
      <c r="AD79" s="276" t="n">
        <v>2</v>
      </c>
      <c r="AE79" s="276" t="n">
        <v>2</v>
      </c>
      <c r="AF79" s="276" t="n">
        <v>2</v>
      </c>
      <c r="AG79" s="276" t="n">
        <v>2</v>
      </c>
      <c r="AH79" s="277"/>
      <c r="AI79" s="277" t="s">
        <v>199</v>
      </c>
      <c r="AJ79" s="278" t="s">
        <v>1162</v>
      </c>
      <c r="AK79" s="285" t="n">
        <f aca="false">AVERAGE(R79:S79)</f>
        <v>3</v>
      </c>
      <c r="AL79" s="283" t="n">
        <f aca="false">AVERAGE(V79,W79,Z79,AA79,AB79)</f>
        <v>1.5</v>
      </c>
      <c r="AM79" s="283" t="n">
        <f aca="false">AVERAGE(AC79:AG79)</f>
        <v>1.8</v>
      </c>
      <c r="AN79" s="283" t="n">
        <f aca="false">AL79+AM79</f>
        <v>3.3</v>
      </c>
      <c r="AO79" s="297" t="s">
        <v>226</v>
      </c>
      <c r="AP79" s="287"/>
      <c r="AQ79" s="297" t="s">
        <v>226</v>
      </c>
      <c r="AR79" s="288" t="s">
        <v>226</v>
      </c>
      <c r="AS79" s="282"/>
      <c r="AT79" s="279" t="n">
        <f aca="false">AN79</f>
        <v>3.3</v>
      </c>
    </row>
    <row r="80" customFormat="false" ht="14.65" hidden="false" customHeight="false" outlineLevel="0" collapsed="false">
      <c r="A80" s="272" t="n">
        <v>3461</v>
      </c>
      <c r="B80" s="272" t="s">
        <v>193</v>
      </c>
      <c r="C80" s="272" t="s">
        <v>179</v>
      </c>
      <c r="D80" s="273" t="s">
        <v>1163</v>
      </c>
      <c r="E80" s="272" t="s">
        <v>1164</v>
      </c>
      <c r="F80" s="272" t="s">
        <v>1165</v>
      </c>
      <c r="G80" s="274" t="s">
        <v>43</v>
      </c>
      <c r="H80" s="274" t="s">
        <v>43</v>
      </c>
      <c r="I80" s="275" t="s">
        <v>21</v>
      </c>
      <c r="J80" s="275" t="s">
        <v>865</v>
      </c>
      <c r="K80" s="274" t="s">
        <v>30</v>
      </c>
      <c r="L80" s="274" t="s">
        <v>31</v>
      </c>
      <c r="M80" s="274" t="s">
        <v>192</v>
      </c>
      <c r="N80" s="274"/>
      <c r="O80" s="274"/>
      <c r="P80" s="274" t="s">
        <v>198</v>
      </c>
      <c r="Q80" s="274"/>
      <c r="R80" s="276" t="n">
        <v>3</v>
      </c>
      <c r="S80" s="276" t="n">
        <v>0</v>
      </c>
      <c r="T80" s="276" t="n">
        <v>1</v>
      </c>
      <c r="U80" s="276" t="n">
        <v>4</v>
      </c>
      <c r="V80" s="276" t="n">
        <f aca="false">AVERAGE(T80:U80)</f>
        <v>2.5</v>
      </c>
      <c r="W80" s="276" t="n">
        <v>0</v>
      </c>
      <c r="X80" s="276" t="n">
        <v>2</v>
      </c>
      <c r="Y80" s="276"/>
      <c r="Z80" s="276" t="n">
        <f aca="false">AVERAGE(X80:Y80)</f>
        <v>2</v>
      </c>
      <c r="AA80" s="276" t="n">
        <v>0</v>
      </c>
      <c r="AB80" s="276" t="n">
        <v>3</v>
      </c>
      <c r="AC80" s="276" t="n">
        <v>2</v>
      </c>
      <c r="AD80" s="276" t="n">
        <v>2</v>
      </c>
      <c r="AE80" s="276" t="n">
        <v>3</v>
      </c>
      <c r="AF80" s="276" t="n">
        <v>1</v>
      </c>
      <c r="AG80" s="276" t="n">
        <v>1</v>
      </c>
      <c r="AH80" s="277" t="s">
        <v>1166</v>
      </c>
      <c r="AI80" s="277" t="s">
        <v>189</v>
      </c>
      <c r="AJ80" s="278" t="s">
        <v>1167</v>
      </c>
      <c r="AK80" s="283" t="n">
        <f aca="false">AVERAGE(R80:S80)</f>
        <v>1.5</v>
      </c>
      <c r="AL80" s="283" t="n">
        <f aca="false">AVERAGE(V80,W80,Z80,AA80,AB80)</f>
        <v>1.5</v>
      </c>
      <c r="AM80" s="283" t="n">
        <f aca="false">AVERAGE(AC80:AG80)</f>
        <v>1.8</v>
      </c>
      <c r="AN80" s="283" t="n">
        <f aca="false">AL80+AM80</f>
        <v>3.3</v>
      </c>
      <c r="AO80" s="297" t="s">
        <v>226</v>
      </c>
      <c r="AP80" s="287"/>
      <c r="AQ80" s="297" t="s">
        <v>226</v>
      </c>
      <c r="AR80" s="288" t="s">
        <v>226</v>
      </c>
      <c r="AS80" s="282"/>
      <c r="AT80" s="279" t="n">
        <f aca="false">AN80</f>
        <v>3.3</v>
      </c>
    </row>
    <row r="81" customFormat="false" ht="14.65" hidden="false" customHeight="false" outlineLevel="0" collapsed="false">
      <c r="A81" s="272" t="n">
        <v>3343</v>
      </c>
      <c r="B81" s="272" t="s">
        <v>193</v>
      </c>
      <c r="C81" s="272" t="s">
        <v>193</v>
      </c>
      <c r="D81" s="273" t="s">
        <v>1168</v>
      </c>
      <c r="E81" s="272" t="s">
        <v>1169</v>
      </c>
      <c r="F81" s="272" t="s">
        <v>1170</v>
      </c>
      <c r="G81" s="274" t="s">
        <v>42</v>
      </c>
      <c r="H81" s="274" t="s">
        <v>42</v>
      </c>
      <c r="I81" s="275" t="s">
        <v>890</v>
      </c>
      <c r="J81" s="275" t="s">
        <v>865</v>
      </c>
      <c r="K81" s="274" t="s">
        <v>30</v>
      </c>
      <c r="L81" s="274" t="s">
        <v>30</v>
      </c>
      <c r="M81" s="274" t="s">
        <v>215</v>
      </c>
      <c r="N81" s="274"/>
      <c r="O81" s="274"/>
      <c r="P81" s="274" t="s">
        <v>198</v>
      </c>
      <c r="Q81" s="274" t="s">
        <v>187</v>
      </c>
      <c r="R81" s="276" t="n">
        <v>3</v>
      </c>
      <c r="S81" s="276" t="n">
        <v>3</v>
      </c>
      <c r="T81" s="276" t="n">
        <v>3</v>
      </c>
      <c r="U81" s="276" t="n">
        <v>4</v>
      </c>
      <c r="V81" s="276" t="n">
        <f aca="false">AVERAGE(T81:U81)</f>
        <v>3.5</v>
      </c>
      <c r="W81" s="276" t="n">
        <v>0</v>
      </c>
      <c r="X81" s="276" t="n">
        <v>0</v>
      </c>
      <c r="Y81" s="276" t="n">
        <v>4</v>
      </c>
      <c r="Z81" s="276" t="n">
        <f aca="false">AVERAGE(X81:Y81)</f>
        <v>2</v>
      </c>
      <c r="AA81" s="276" t="n">
        <v>0</v>
      </c>
      <c r="AB81" s="276" t="n">
        <v>2</v>
      </c>
      <c r="AC81" s="276" t="n">
        <v>1</v>
      </c>
      <c r="AD81" s="276" t="n">
        <v>4</v>
      </c>
      <c r="AE81" s="276" t="n">
        <v>2</v>
      </c>
      <c r="AF81" s="276" t="n">
        <v>1</v>
      </c>
      <c r="AG81" s="276" t="n">
        <v>1</v>
      </c>
      <c r="AH81" s="277"/>
      <c r="AI81" s="277" t="s">
        <v>189</v>
      </c>
      <c r="AJ81" s="278" t="s">
        <v>1171</v>
      </c>
      <c r="AK81" s="285" t="n">
        <f aca="false">AVERAGE(R81:S81)</f>
        <v>3</v>
      </c>
      <c r="AL81" s="283" t="n">
        <f aca="false">AVERAGE(V81,W81,Z81,AA81,AB81)</f>
        <v>1.5</v>
      </c>
      <c r="AM81" s="283" t="n">
        <f aca="false">AVERAGE(AC81:AG81)</f>
        <v>1.8</v>
      </c>
      <c r="AN81" s="283" t="n">
        <f aca="false">AL81+AM81</f>
        <v>3.3</v>
      </c>
      <c r="AO81" s="297" t="s">
        <v>226</v>
      </c>
      <c r="AP81" s="287"/>
      <c r="AQ81" s="297" t="s">
        <v>226</v>
      </c>
      <c r="AR81" s="288" t="s">
        <v>226</v>
      </c>
      <c r="AS81" s="282"/>
      <c r="AT81" s="279" t="n">
        <f aca="false">AN81</f>
        <v>3.3</v>
      </c>
    </row>
    <row r="82" customFormat="false" ht="14.65" hidden="false" customHeight="false" outlineLevel="0" collapsed="false">
      <c r="A82" s="272" t="n">
        <v>2517</v>
      </c>
      <c r="B82" s="272" t="s">
        <v>193</v>
      </c>
      <c r="C82" s="272" t="s">
        <v>193</v>
      </c>
      <c r="D82" s="273" t="s">
        <v>1172</v>
      </c>
      <c r="E82" s="272" t="s">
        <v>1173</v>
      </c>
      <c r="F82" s="272" t="s">
        <v>1174</v>
      </c>
      <c r="G82" s="274" t="s">
        <v>41</v>
      </c>
      <c r="H82" s="274" t="s">
        <v>42</v>
      </c>
      <c r="I82" s="275" t="s">
        <v>865</v>
      </c>
      <c r="J82" s="275" t="s">
        <v>865</v>
      </c>
      <c r="K82" s="274" t="s">
        <v>30</v>
      </c>
      <c r="L82" s="274" t="s">
        <v>31</v>
      </c>
      <c r="M82" s="274" t="s">
        <v>215</v>
      </c>
      <c r="N82" s="274"/>
      <c r="O82" s="274"/>
      <c r="P82" s="274" t="s">
        <v>198</v>
      </c>
      <c r="Q82" s="274" t="s">
        <v>187</v>
      </c>
      <c r="R82" s="276" t="n">
        <v>3</v>
      </c>
      <c r="S82" s="276" t="n">
        <v>3</v>
      </c>
      <c r="T82" s="276" t="n">
        <v>4</v>
      </c>
      <c r="U82" s="276" t="n">
        <v>4</v>
      </c>
      <c r="V82" s="276" t="n">
        <f aca="false">AVERAGE(T82:U82)</f>
        <v>4</v>
      </c>
      <c r="W82" s="276" t="n">
        <v>0</v>
      </c>
      <c r="X82" s="276" t="n">
        <v>2</v>
      </c>
      <c r="Y82" s="276" t="n">
        <v>4</v>
      </c>
      <c r="Z82" s="276" t="n">
        <f aca="false">AVERAGE(X82:Y82)</f>
        <v>3</v>
      </c>
      <c r="AA82" s="276" t="n">
        <v>0</v>
      </c>
      <c r="AB82" s="276" t="n">
        <v>2</v>
      </c>
      <c r="AC82" s="276" t="n">
        <v>2</v>
      </c>
      <c r="AD82" s="276" t="n">
        <v>2</v>
      </c>
      <c r="AE82" s="276" t="n">
        <v>3</v>
      </c>
      <c r="AF82" s="276" t="n">
        <v>0</v>
      </c>
      <c r="AG82" s="276" t="n">
        <v>0</v>
      </c>
      <c r="AH82" s="277"/>
      <c r="AI82" s="277" t="s">
        <v>199</v>
      </c>
      <c r="AJ82" s="278" t="s">
        <v>1175</v>
      </c>
      <c r="AK82" s="285" t="n">
        <f aca="false">AVERAGE(R82:S82)</f>
        <v>3</v>
      </c>
      <c r="AL82" s="283" t="n">
        <f aca="false">AVERAGE(V82,W82,Z82,AA82,AB82)</f>
        <v>1.8</v>
      </c>
      <c r="AM82" s="283" t="n">
        <f aca="false">AVERAGE(AC82:AG82)</f>
        <v>1.4</v>
      </c>
      <c r="AN82" s="283" t="n">
        <f aca="false">AL82+AM82</f>
        <v>3.2</v>
      </c>
      <c r="AO82" s="297" t="s">
        <v>226</v>
      </c>
      <c r="AP82" s="287"/>
      <c r="AQ82" s="297" t="s">
        <v>226</v>
      </c>
      <c r="AR82" s="288" t="s">
        <v>226</v>
      </c>
      <c r="AS82" s="282"/>
      <c r="AT82" s="279" t="n">
        <f aca="false">AN82</f>
        <v>3.2</v>
      </c>
    </row>
    <row r="83" customFormat="false" ht="14.65" hidden="false" customHeight="false" outlineLevel="0" collapsed="false">
      <c r="A83" s="272" t="n">
        <v>2873</v>
      </c>
      <c r="B83" s="272" t="s">
        <v>193</v>
      </c>
      <c r="C83" s="272" t="s">
        <v>193</v>
      </c>
      <c r="D83" s="273" t="s">
        <v>1176</v>
      </c>
      <c r="E83" s="272" t="s">
        <v>1177</v>
      </c>
      <c r="F83" s="272" t="s">
        <v>1178</v>
      </c>
      <c r="G83" s="274" t="s">
        <v>43</v>
      </c>
      <c r="H83" s="274" t="s">
        <v>43</v>
      </c>
      <c r="I83" s="275" t="s">
        <v>890</v>
      </c>
      <c r="J83" s="275" t="s">
        <v>865</v>
      </c>
      <c r="K83" s="274" t="s">
        <v>30</v>
      </c>
      <c r="L83" s="274" t="s">
        <v>30</v>
      </c>
      <c r="M83" s="274" t="s">
        <v>32</v>
      </c>
      <c r="N83" s="274"/>
      <c r="O83" s="274"/>
      <c r="P83" s="274" t="s">
        <v>198</v>
      </c>
      <c r="Q83" s="274" t="s">
        <v>187</v>
      </c>
      <c r="R83" s="276" t="n">
        <v>3</v>
      </c>
      <c r="S83" s="276" t="n">
        <v>3</v>
      </c>
      <c r="T83" s="276" t="n">
        <v>3</v>
      </c>
      <c r="U83" s="276" t="n">
        <v>4</v>
      </c>
      <c r="V83" s="276" t="n">
        <f aca="false">AVERAGE(T83:U83)</f>
        <v>3.5</v>
      </c>
      <c r="W83" s="276" t="n">
        <v>0</v>
      </c>
      <c r="X83" s="276" t="n">
        <v>0</v>
      </c>
      <c r="Y83" s="276" t="n">
        <v>3</v>
      </c>
      <c r="Z83" s="276" t="n">
        <f aca="false">AVERAGE(X83:Y83)</f>
        <v>1.5</v>
      </c>
      <c r="AA83" s="276" t="n">
        <v>0</v>
      </c>
      <c r="AB83" s="276" t="n">
        <v>3</v>
      </c>
      <c r="AC83" s="276" t="n">
        <v>2</v>
      </c>
      <c r="AD83" s="276" t="n">
        <v>2</v>
      </c>
      <c r="AE83" s="276" t="n">
        <v>2</v>
      </c>
      <c r="AF83" s="276" t="n">
        <v>1</v>
      </c>
      <c r="AG83" s="276" t="n">
        <v>1</v>
      </c>
      <c r="AH83" s="277"/>
      <c r="AI83" s="277" t="s">
        <v>189</v>
      </c>
      <c r="AJ83" s="278" t="s">
        <v>1179</v>
      </c>
      <c r="AK83" s="285" t="n">
        <f aca="false">AVERAGE(R83:S83)</f>
        <v>3</v>
      </c>
      <c r="AL83" s="283" t="n">
        <f aca="false">AVERAGE(V83,W83,Z83,AA83,AB83)</f>
        <v>1.6</v>
      </c>
      <c r="AM83" s="289" t="n">
        <f aca="false">AVERAGE(AC83:AG83)</f>
        <v>1.6</v>
      </c>
      <c r="AN83" s="283" t="n">
        <f aca="false">AL83+AM83</f>
        <v>3.2</v>
      </c>
      <c r="AO83" s="297" t="s">
        <v>226</v>
      </c>
      <c r="AP83" s="287"/>
      <c r="AQ83" s="297" t="s">
        <v>226</v>
      </c>
      <c r="AR83" s="288" t="s">
        <v>225</v>
      </c>
      <c r="AS83" s="282" t="s">
        <v>1180</v>
      </c>
      <c r="AT83" s="279" t="n">
        <f aca="false">AN83</f>
        <v>3.2</v>
      </c>
    </row>
    <row r="84" customFormat="false" ht="14.65" hidden="false" customHeight="false" outlineLevel="0" collapsed="false">
      <c r="A84" s="272" t="n">
        <v>4330</v>
      </c>
      <c r="B84" s="272" t="s">
        <v>193</v>
      </c>
      <c r="C84" s="272" t="s">
        <v>193</v>
      </c>
      <c r="D84" s="273" t="s">
        <v>1181</v>
      </c>
      <c r="E84" s="272" t="s">
        <v>1182</v>
      </c>
      <c r="F84" s="272" t="s">
        <v>1183</v>
      </c>
      <c r="G84" s="274" t="s">
        <v>41</v>
      </c>
      <c r="H84" s="274" t="s">
        <v>41</v>
      </c>
      <c r="I84" s="275"/>
      <c r="J84" s="275"/>
      <c r="K84" s="274" t="s">
        <v>32</v>
      </c>
      <c r="L84" s="274" t="s">
        <v>215</v>
      </c>
      <c r="M84" s="274" t="s">
        <v>184</v>
      </c>
      <c r="N84" s="274"/>
      <c r="O84" s="274"/>
      <c r="P84" s="274" t="s">
        <v>198</v>
      </c>
      <c r="Q84" s="274"/>
      <c r="R84" s="276" t="n">
        <v>3</v>
      </c>
      <c r="S84" s="276" t="n">
        <v>0</v>
      </c>
      <c r="T84" s="276" t="n">
        <v>0</v>
      </c>
      <c r="U84" s="276" t="n">
        <v>0</v>
      </c>
      <c r="V84" s="276" t="n">
        <f aca="false">AVERAGE(T84:U84)</f>
        <v>0</v>
      </c>
      <c r="W84" s="276" t="n">
        <v>3</v>
      </c>
      <c r="X84" s="276" t="n">
        <v>4</v>
      </c>
      <c r="Y84" s="276" t="n">
        <v>4</v>
      </c>
      <c r="Z84" s="276" t="n">
        <f aca="false">AVERAGE(X84:Y84)</f>
        <v>4</v>
      </c>
      <c r="AA84" s="276" t="n">
        <v>0</v>
      </c>
      <c r="AB84" s="276" t="n">
        <v>1</v>
      </c>
      <c r="AC84" s="276" t="n">
        <v>2</v>
      </c>
      <c r="AD84" s="276" t="n">
        <v>2</v>
      </c>
      <c r="AE84" s="276" t="n">
        <v>2</v>
      </c>
      <c r="AF84" s="276" t="n">
        <v>1</v>
      </c>
      <c r="AG84" s="276" t="n">
        <v>1</v>
      </c>
      <c r="AH84" s="277"/>
      <c r="AI84" s="277" t="s">
        <v>252</v>
      </c>
      <c r="AJ84" s="278" t="s">
        <v>1184</v>
      </c>
      <c r="AK84" s="283" t="n">
        <f aca="false">AVERAGE(R84:S84)</f>
        <v>1.5</v>
      </c>
      <c r="AL84" s="283" t="n">
        <f aca="false">AVERAGE(V84,W84,Z84,AA84,AB84)</f>
        <v>1.6</v>
      </c>
      <c r="AM84" s="283" t="n">
        <f aca="false">AVERAGE(AC84:AG84)</f>
        <v>1.6</v>
      </c>
      <c r="AN84" s="283" t="n">
        <f aca="false">AL84+AM84</f>
        <v>3.2</v>
      </c>
      <c r="AO84" s="297" t="s">
        <v>226</v>
      </c>
      <c r="AP84" s="287"/>
      <c r="AQ84" s="297" t="s">
        <v>226</v>
      </c>
      <c r="AR84" s="288" t="s">
        <v>226</v>
      </c>
      <c r="AS84" s="282"/>
      <c r="AT84" s="279" t="n">
        <f aca="false">AN84</f>
        <v>3.2</v>
      </c>
    </row>
    <row r="85" customFormat="false" ht="14.65" hidden="false" customHeight="false" outlineLevel="0" collapsed="false">
      <c r="A85" s="272" t="n">
        <v>627745</v>
      </c>
      <c r="B85" s="272" t="s">
        <v>193</v>
      </c>
      <c r="C85" s="272" t="s">
        <v>179</v>
      </c>
      <c r="D85" s="273" t="s">
        <v>1185</v>
      </c>
      <c r="E85" s="272" t="s">
        <v>1186</v>
      </c>
      <c r="F85" s="272" t="s">
        <v>1187</v>
      </c>
      <c r="G85" s="274" t="s">
        <v>44</v>
      </c>
      <c r="H85" s="274" t="s">
        <v>43</v>
      </c>
      <c r="I85" s="275" t="s">
        <v>890</v>
      </c>
      <c r="J85" s="275"/>
      <c r="K85" s="274" t="s">
        <v>30</v>
      </c>
      <c r="L85" s="274" t="s">
        <v>32</v>
      </c>
      <c r="M85" s="274" t="s">
        <v>192</v>
      </c>
      <c r="N85" s="274"/>
      <c r="O85" s="274"/>
      <c r="P85" s="274" t="s">
        <v>198</v>
      </c>
      <c r="Q85" s="274" t="s">
        <v>187</v>
      </c>
      <c r="R85" s="276" t="n">
        <v>3</v>
      </c>
      <c r="S85" s="276" t="n">
        <v>3</v>
      </c>
      <c r="T85" s="276" t="n">
        <v>3</v>
      </c>
      <c r="U85" s="276"/>
      <c r="V85" s="276" t="n">
        <f aca="false">AVERAGE(T85:U85)</f>
        <v>3</v>
      </c>
      <c r="W85" s="276" t="n">
        <v>0</v>
      </c>
      <c r="X85" s="276" t="n">
        <v>3</v>
      </c>
      <c r="Y85" s="276"/>
      <c r="Z85" s="276" t="n">
        <f aca="false">AVERAGE(X85:Y85)</f>
        <v>3</v>
      </c>
      <c r="AA85" s="276" t="n">
        <v>0</v>
      </c>
      <c r="AB85" s="276" t="n">
        <v>3</v>
      </c>
      <c r="AC85" s="276" t="n">
        <v>2</v>
      </c>
      <c r="AD85" s="276" t="n">
        <v>2</v>
      </c>
      <c r="AE85" s="276" t="n">
        <v>3</v>
      </c>
      <c r="AF85" s="276" t="n">
        <v>0</v>
      </c>
      <c r="AG85" s="276" t="n">
        <v>0</v>
      </c>
      <c r="AH85" s="277" t="s">
        <v>1188</v>
      </c>
      <c r="AI85" s="277" t="s">
        <v>189</v>
      </c>
      <c r="AJ85" s="278" t="s">
        <v>1189</v>
      </c>
      <c r="AK85" s="285" t="n">
        <f aca="false">AVERAGE(R85:S85)</f>
        <v>3</v>
      </c>
      <c r="AL85" s="283" t="n">
        <f aca="false">AVERAGE(V85,W85,Z85,AA85,AB85)</f>
        <v>1.8</v>
      </c>
      <c r="AM85" s="283" t="n">
        <f aca="false">AVERAGE(AC85:AG85)</f>
        <v>1.4</v>
      </c>
      <c r="AN85" s="283" t="n">
        <f aca="false">AL85+AM85</f>
        <v>3.2</v>
      </c>
      <c r="AO85" s="297" t="s">
        <v>226</v>
      </c>
      <c r="AP85" s="287"/>
      <c r="AQ85" s="297" t="s">
        <v>226</v>
      </c>
      <c r="AR85" s="288" t="s">
        <v>226</v>
      </c>
      <c r="AS85" s="282"/>
      <c r="AT85" s="279" t="n">
        <f aca="false">AN85</f>
        <v>3.2</v>
      </c>
    </row>
    <row r="86" customFormat="false" ht="14.65" hidden="false" customHeight="false" outlineLevel="0" collapsed="false">
      <c r="A86" s="272" t="n">
        <v>836203</v>
      </c>
      <c r="B86" s="272" t="s">
        <v>193</v>
      </c>
      <c r="C86" s="272" t="s">
        <v>193</v>
      </c>
      <c r="D86" s="273" t="s">
        <v>1190</v>
      </c>
      <c r="E86" s="272" t="s">
        <v>1191</v>
      </c>
      <c r="F86" s="272" t="s">
        <v>1192</v>
      </c>
      <c r="G86" s="274" t="s">
        <v>42</v>
      </c>
      <c r="H86" s="274" t="s">
        <v>42</v>
      </c>
      <c r="I86" s="275" t="s">
        <v>890</v>
      </c>
      <c r="J86" s="275" t="s">
        <v>890</v>
      </c>
      <c r="K86" s="274" t="s">
        <v>30</v>
      </c>
      <c r="L86" s="274" t="s">
        <v>31</v>
      </c>
      <c r="M86" s="274" t="s">
        <v>184</v>
      </c>
      <c r="N86" s="274"/>
      <c r="O86" s="274"/>
      <c r="P86" s="274"/>
      <c r="Q86" s="274"/>
      <c r="R86" s="276" t="n">
        <v>0</v>
      </c>
      <c r="S86" s="276" t="n">
        <v>0</v>
      </c>
      <c r="T86" s="276" t="n">
        <v>3</v>
      </c>
      <c r="U86" s="276" t="n">
        <v>3</v>
      </c>
      <c r="V86" s="276" t="n">
        <f aca="false">AVERAGE(T86:U86)</f>
        <v>3</v>
      </c>
      <c r="W86" s="276" t="n">
        <v>0</v>
      </c>
      <c r="X86" s="276" t="n">
        <v>2</v>
      </c>
      <c r="Y86" s="276" t="n">
        <v>4</v>
      </c>
      <c r="Z86" s="276" t="n">
        <f aca="false">AVERAGE(X86:Y86)</f>
        <v>3</v>
      </c>
      <c r="AA86" s="276" t="n">
        <v>0</v>
      </c>
      <c r="AB86" s="276" t="n">
        <v>2</v>
      </c>
      <c r="AC86" s="276" t="n">
        <v>1</v>
      </c>
      <c r="AD86" s="276" t="n">
        <v>2</v>
      </c>
      <c r="AE86" s="276" t="n">
        <v>3</v>
      </c>
      <c r="AF86" s="276" t="n">
        <v>1</v>
      </c>
      <c r="AG86" s="276" t="n">
        <v>1</v>
      </c>
      <c r="AH86" s="277" t="s">
        <v>954</v>
      </c>
      <c r="AI86" s="277" t="s">
        <v>189</v>
      </c>
      <c r="AJ86" s="278" t="s">
        <v>1193</v>
      </c>
      <c r="AK86" s="291" t="n">
        <f aca="false">AVERAGE(R86:S86)</f>
        <v>0</v>
      </c>
      <c r="AL86" s="283" t="n">
        <f aca="false">AVERAGE(V86,W86,Z86,AA86,AB86)</f>
        <v>1.6</v>
      </c>
      <c r="AM86" s="283" t="n">
        <f aca="false">AVERAGE(AC86:AG86)</f>
        <v>1.6</v>
      </c>
      <c r="AN86" s="283" t="n">
        <f aca="false">AL86+AM86</f>
        <v>3.2</v>
      </c>
      <c r="AO86" s="297" t="s">
        <v>226</v>
      </c>
      <c r="AP86" s="287"/>
      <c r="AQ86" s="297" t="s">
        <v>226</v>
      </c>
      <c r="AR86" s="288" t="s">
        <v>226</v>
      </c>
      <c r="AS86" s="282"/>
      <c r="AT86" s="279" t="n">
        <f aca="false">AN86</f>
        <v>3.2</v>
      </c>
    </row>
    <row r="87" customFormat="false" ht="14.65" hidden="false" customHeight="false" outlineLevel="0" collapsed="false">
      <c r="A87" s="272" t="n">
        <v>199335</v>
      </c>
      <c r="B87" s="272" t="s">
        <v>193</v>
      </c>
      <c r="C87" s="272" t="s">
        <v>179</v>
      </c>
      <c r="D87" s="273" t="s">
        <v>1194</v>
      </c>
      <c r="E87" s="272" t="s">
        <v>1195</v>
      </c>
      <c r="F87" s="272" t="s">
        <v>1196</v>
      </c>
      <c r="G87" s="274"/>
      <c r="H87" s="274" t="s">
        <v>42</v>
      </c>
      <c r="I87" s="275"/>
      <c r="J87" s="275"/>
      <c r="K87" s="274" t="s">
        <v>32</v>
      </c>
      <c r="L87" s="274" t="s">
        <v>31</v>
      </c>
      <c r="M87" s="274" t="s">
        <v>192</v>
      </c>
      <c r="N87" s="274"/>
      <c r="O87" s="274"/>
      <c r="P87" s="274" t="s">
        <v>198</v>
      </c>
      <c r="Q87" s="274"/>
      <c r="R87" s="276" t="n">
        <v>3</v>
      </c>
      <c r="S87" s="276" t="n">
        <v>0</v>
      </c>
      <c r="T87" s="276" t="n">
        <v>0</v>
      </c>
      <c r="U87" s="276"/>
      <c r="V87" s="276" t="n">
        <f aca="false">AVERAGE(T87:U87)</f>
        <v>0</v>
      </c>
      <c r="W87" s="276" t="n">
        <v>3</v>
      </c>
      <c r="X87" s="276" t="n">
        <v>2</v>
      </c>
      <c r="Y87" s="276"/>
      <c r="Z87" s="276" t="n">
        <f aca="false">AVERAGE(X87:Y87)</f>
        <v>2</v>
      </c>
      <c r="AA87" s="276" t="n">
        <v>0</v>
      </c>
      <c r="AB87" s="276" t="n">
        <v>2</v>
      </c>
      <c r="AC87" s="276" t="n">
        <v>1</v>
      </c>
      <c r="AD87" s="276" t="n">
        <v>4</v>
      </c>
      <c r="AE87" s="276" t="n">
        <v>2</v>
      </c>
      <c r="AF87" s="276" t="n">
        <v>1</v>
      </c>
      <c r="AG87" s="276" t="n">
        <v>1</v>
      </c>
      <c r="AH87" s="277"/>
      <c r="AI87" s="277" t="s">
        <v>217</v>
      </c>
      <c r="AJ87" s="278" t="s">
        <v>1197</v>
      </c>
      <c r="AK87" s="283" t="n">
        <f aca="false">AVERAGE(R87:S87)</f>
        <v>1.5</v>
      </c>
      <c r="AL87" s="283" t="n">
        <f aca="false">AVERAGE(V87,W87,Z87,AA87,AB87)</f>
        <v>1.4</v>
      </c>
      <c r="AM87" s="283" t="n">
        <f aca="false">AVERAGE(AC87:AG87)</f>
        <v>1.8</v>
      </c>
      <c r="AN87" s="283" t="n">
        <f aca="false">AL87+AM87</f>
        <v>3.2</v>
      </c>
      <c r="AO87" s="297" t="s">
        <v>226</v>
      </c>
      <c r="AP87" s="287"/>
      <c r="AQ87" s="297" t="s">
        <v>226</v>
      </c>
      <c r="AR87" s="288"/>
      <c r="AS87" s="282"/>
      <c r="AT87" s="279" t="n">
        <f aca="false">AN87</f>
        <v>3.2</v>
      </c>
    </row>
    <row r="88" customFormat="false" ht="14.65" hidden="false" customHeight="false" outlineLevel="0" collapsed="false">
      <c r="A88" s="272" t="n">
        <v>4619</v>
      </c>
      <c r="B88" s="272" t="s">
        <v>193</v>
      </c>
      <c r="C88" s="272" t="s">
        <v>193</v>
      </c>
      <c r="D88" s="273" t="s">
        <v>1198</v>
      </c>
      <c r="E88" s="272" t="s">
        <v>1199</v>
      </c>
      <c r="F88" s="272" t="s">
        <v>1200</v>
      </c>
      <c r="G88" s="274" t="s">
        <v>41</v>
      </c>
      <c r="H88" s="274" t="s">
        <v>42</v>
      </c>
      <c r="I88" s="275"/>
      <c r="J88" s="275"/>
      <c r="K88" s="274" t="s">
        <v>32</v>
      </c>
      <c r="L88" s="274" t="s">
        <v>32</v>
      </c>
      <c r="M88" s="274" t="s">
        <v>32</v>
      </c>
      <c r="N88" s="274"/>
      <c r="O88" s="274"/>
      <c r="P88" s="274" t="s">
        <v>198</v>
      </c>
      <c r="Q88" s="274"/>
      <c r="R88" s="276" t="n">
        <v>3</v>
      </c>
      <c r="S88" s="276" t="n">
        <v>0</v>
      </c>
      <c r="T88" s="276" t="n">
        <v>0</v>
      </c>
      <c r="U88" s="276" t="n">
        <v>0</v>
      </c>
      <c r="V88" s="276" t="n">
        <f aca="false">AVERAGE(T88:U88)</f>
        <v>0</v>
      </c>
      <c r="W88" s="276" t="n">
        <v>3</v>
      </c>
      <c r="X88" s="276" t="n">
        <v>3</v>
      </c>
      <c r="Y88" s="276" t="n">
        <v>3</v>
      </c>
      <c r="Z88" s="276" t="n">
        <f aca="false">AVERAGE(X88:Y88)</f>
        <v>3</v>
      </c>
      <c r="AA88" s="276" t="n">
        <v>0</v>
      </c>
      <c r="AB88" s="276" t="n">
        <v>2</v>
      </c>
      <c r="AC88" s="276" t="n">
        <v>2</v>
      </c>
      <c r="AD88" s="276" t="n">
        <v>0</v>
      </c>
      <c r="AE88" s="276" t="n">
        <v>0</v>
      </c>
      <c r="AF88" s="276" t="n">
        <v>3</v>
      </c>
      <c r="AG88" s="276" t="n">
        <v>3</v>
      </c>
      <c r="AH88" s="277"/>
      <c r="AI88" s="277" t="s">
        <v>252</v>
      </c>
      <c r="AJ88" s="278" t="s">
        <v>1128</v>
      </c>
      <c r="AK88" s="283" t="n">
        <f aca="false">AVERAGE(R88:S88)</f>
        <v>1.5</v>
      </c>
      <c r="AL88" s="283" t="n">
        <f aca="false">AVERAGE(V88,W88,Z88,AA88,AB88)</f>
        <v>1.6</v>
      </c>
      <c r="AM88" s="283" t="n">
        <f aca="false">AVERAGE(AC88:AG88)</f>
        <v>1.6</v>
      </c>
      <c r="AN88" s="283" t="n">
        <f aca="false">AL88+AM88</f>
        <v>3.2</v>
      </c>
      <c r="AO88" s="297" t="s">
        <v>226</v>
      </c>
      <c r="AP88" s="287"/>
      <c r="AQ88" s="297" t="s">
        <v>226</v>
      </c>
      <c r="AR88" s="288" t="s">
        <v>226</v>
      </c>
      <c r="AS88" s="282"/>
      <c r="AT88" s="279" t="n">
        <f aca="false">AN88</f>
        <v>3.2</v>
      </c>
    </row>
    <row r="89" customFormat="false" ht="14.65" hidden="false" customHeight="false" outlineLevel="0" collapsed="false">
      <c r="A89" s="272" t="n">
        <v>3116</v>
      </c>
      <c r="B89" s="272" t="s">
        <v>193</v>
      </c>
      <c r="C89" s="272" t="s">
        <v>179</v>
      </c>
      <c r="D89" s="273" t="s">
        <v>1201</v>
      </c>
      <c r="E89" s="272" t="s">
        <v>1202</v>
      </c>
      <c r="F89" s="272" t="s">
        <v>1203</v>
      </c>
      <c r="G89" s="274" t="s">
        <v>43</v>
      </c>
      <c r="H89" s="274" t="s">
        <v>43</v>
      </c>
      <c r="I89" s="275" t="s">
        <v>890</v>
      </c>
      <c r="J89" s="275" t="s">
        <v>920</v>
      </c>
      <c r="K89" s="274" t="s">
        <v>30</v>
      </c>
      <c r="L89" s="274" t="s">
        <v>31</v>
      </c>
      <c r="M89" s="274" t="s">
        <v>192</v>
      </c>
      <c r="N89" s="274"/>
      <c r="O89" s="274"/>
      <c r="P89" s="274" t="s">
        <v>198</v>
      </c>
      <c r="Q89" s="274" t="s">
        <v>187</v>
      </c>
      <c r="R89" s="276" t="n">
        <v>3</v>
      </c>
      <c r="S89" s="276" t="n">
        <v>3</v>
      </c>
      <c r="T89" s="276" t="n">
        <v>3</v>
      </c>
      <c r="U89" s="276" t="n">
        <v>1</v>
      </c>
      <c r="V89" s="276" t="n">
        <f aca="false">AVERAGE(T89:U89)</f>
        <v>2</v>
      </c>
      <c r="W89" s="276" t="n">
        <v>0</v>
      </c>
      <c r="X89" s="276" t="n">
        <v>2</v>
      </c>
      <c r="Y89" s="276"/>
      <c r="Z89" s="276" t="n">
        <f aca="false">AVERAGE(X89:Y89)</f>
        <v>2</v>
      </c>
      <c r="AA89" s="276" t="n">
        <v>0</v>
      </c>
      <c r="AB89" s="276" t="n">
        <v>3</v>
      </c>
      <c r="AC89" s="276" t="n">
        <v>1</v>
      </c>
      <c r="AD89" s="276" t="n">
        <v>4</v>
      </c>
      <c r="AE89" s="276" t="n">
        <v>2</v>
      </c>
      <c r="AF89" s="276" t="n">
        <v>1</v>
      </c>
      <c r="AG89" s="276" t="n">
        <v>1</v>
      </c>
      <c r="AH89" s="277"/>
      <c r="AI89" s="277" t="s">
        <v>199</v>
      </c>
      <c r="AJ89" s="278" t="s">
        <v>1204</v>
      </c>
      <c r="AK89" s="285" t="n">
        <f aca="false">AVERAGE(R89:S89)</f>
        <v>3</v>
      </c>
      <c r="AL89" s="283" t="n">
        <f aca="false">AVERAGE(V89,W89,Z89,AA89,AB89)</f>
        <v>1.4</v>
      </c>
      <c r="AM89" s="283" t="n">
        <f aca="false">AVERAGE(AC89:AG89)</f>
        <v>1.8</v>
      </c>
      <c r="AN89" s="283" t="n">
        <f aca="false">AL89+AM89</f>
        <v>3.2</v>
      </c>
      <c r="AO89" s="297" t="s">
        <v>226</v>
      </c>
      <c r="AP89" s="287"/>
      <c r="AQ89" s="297" t="s">
        <v>226</v>
      </c>
      <c r="AR89" s="288" t="s">
        <v>226</v>
      </c>
      <c r="AS89" s="282"/>
      <c r="AT89" s="279" t="n">
        <f aca="false">AN89</f>
        <v>3.2</v>
      </c>
    </row>
    <row r="90" customFormat="false" ht="14.65" hidden="false" customHeight="false" outlineLevel="0" collapsed="false">
      <c r="A90" s="272" t="n">
        <v>4064</v>
      </c>
      <c r="B90" s="272" t="s">
        <v>193</v>
      </c>
      <c r="C90" s="272" t="s">
        <v>193</v>
      </c>
      <c r="D90" s="273" t="s">
        <v>1205</v>
      </c>
      <c r="E90" s="272" t="s">
        <v>1206</v>
      </c>
      <c r="F90" s="272" t="s">
        <v>1207</v>
      </c>
      <c r="G90" s="274" t="s">
        <v>41</v>
      </c>
      <c r="H90" s="274" t="s">
        <v>42</v>
      </c>
      <c r="I90" s="275"/>
      <c r="J90" s="275" t="s">
        <v>920</v>
      </c>
      <c r="K90" s="274" t="s">
        <v>31</v>
      </c>
      <c r="L90" s="274" t="s">
        <v>31</v>
      </c>
      <c r="M90" s="274" t="s">
        <v>31</v>
      </c>
      <c r="N90" s="274"/>
      <c r="O90" s="274"/>
      <c r="P90" s="274" t="s">
        <v>198</v>
      </c>
      <c r="Q90" s="274"/>
      <c r="R90" s="276" t="n">
        <v>3</v>
      </c>
      <c r="S90" s="276" t="n">
        <v>0</v>
      </c>
      <c r="T90" s="276" t="n">
        <v>0</v>
      </c>
      <c r="U90" s="276" t="n">
        <v>1</v>
      </c>
      <c r="V90" s="276" t="n">
        <f aca="false">AVERAGE(T90:U90)</f>
        <v>0.5</v>
      </c>
      <c r="W90" s="276" t="n">
        <v>2</v>
      </c>
      <c r="X90" s="276" t="n">
        <v>2</v>
      </c>
      <c r="Y90" s="276" t="n">
        <v>2</v>
      </c>
      <c r="Z90" s="276" t="n">
        <f aca="false">AVERAGE(X90:Y90)</f>
        <v>2</v>
      </c>
      <c r="AA90" s="276" t="n">
        <v>0</v>
      </c>
      <c r="AB90" s="276" t="n">
        <v>2</v>
      </c>
      <c r="AC90" s="276" t="n">
        <v>1</v>
      </c>
      <c r="AD90" s="276" t="n">
        <v>2</v>
      </c>
      <c r="AE90" s="276" t="n">
        <v>2</v>
      </c>
      <c r="AF90" s="276" t="n">
        <v>2</v>
      </c>
      <c r="AG90" s="276" t="n">
        <v>2</v>
      </c>
      <c r="AH90" s="277"/>
      <c r="AI90" s="277" t="s">
        <v>252</v>
      </c>
      <c r="AJ90" s="278" t="s">
        <v>1208</v>
      </c>
      <c r="AK90" s="283" t="n">
        <f aca="false">AVERAGE(R90:S90)</f>
        <v>1.5</v>
      </c>
      <c r="AL90" s="283" t="n">
        <f aca="false">AVERAGE(V90,W90,Z90,AA90,AB90)</f>
        <v>1.3</v>
      </c>
      <c r="AM90" s="283" t="n">
        <f aca="false">AVERAGE(AC90:AG90)</f>
        <v>1.8</v>
      </c>
      <c r="AN90" s="283" t="n">
        <f aca="false">AL90+AM90</f>
        <v>3.1</v>
      </c>
      <c r="AO90" s="297" t="s">
        <v>226</v>
      </c>
      <c r="AP90" s="287"/>
      <c r="AQ90" s="297" t="s">
        <v>226</v>
      </c>
      <c r="AR90" s="288" t="s">
        <v>226</v>
      </c>
      <c r="AS90" s="282"/>
      <c r="AT90" s="279" t="n">
        <f aca="false">AN90</f>
        <v>3.1</v>
      </c>
    </row>
    <row r="91" customFormat="false" ht="14.65" hidden="false" customHeight="false" outlineLevel="0" collapsed="false">
      <c r="A91" s="272" t="n">
        <v>4272</v>
      </c>
      <c r="B91" s="272" t="s">
        <v>193</v>
      </c>
      <c r="C91" s="272" t="s">
        <v>193</v>
      </c>
      <c r="D91" s="273" t="s">
        <v>1209</v>
      </c>
      <c r="E91" s="272" t="s">
        <v>1210</v>
      </c>
      <c r="F91" s="272" t="s">
        <v>1211</v>
      </c>
      <c r="G91" s="274" t="s">
        <v>41</v>
      </c>
      <c r="H91" s="274" t="s">
        <v>42</v>
      </c>
      <c r="I91" s="275"/>
      <c r="J91" s="275"/>
      <c r="K91" s="274" t="s">
        <v>31</v>
      </c>
      <c r="L91" s="274" t="s">
        <v>215</v>
      </c>
      <c r="M91" s="274" t="s">
        <v>32</v>
      </c>
      <c r="N91" s="274"/>
      <c r="O91" s="274"/>
      <c r="P91" s="274" t="s">
        <v>198</v>
      </c>
      <c r="Q91" s="274"/>
      <c r="R91" s="276" t="n">
        <v>3</v>
      </c>
      <c r="S91" s="276" t="n">
        <v>0</v>
      </c>
      <c r="T91" s="276" t="n">
        <v>0</v>
      </c>
      <c r="U91" s="276" t="n">
        <v>0</v>
      </c>
      <c r="V91" s="276" t="n">
        <f aca="false">AVERAGE(T91:U91)</f>
        <v>0</v>
      </c>
      <c r="W91" s="276" t="n">
        <v>2</v>
      </c>
      <c r="X91" s="276" t="n">
        <v>4</v>
      </c>
      <c r="Y91" s="276" t="n">
        <v>3</v>
      </c>
      <c r="Z91" s="276" t="n">
        <f aca="false">AVERAGE(X91:Y91)</f>
        <v>3.5</v>
      </c>
      <c r="AA91" s="276" t="n">
        <v>0</v>
      </c>
      <c r="AB91" s="276" t="n">
        <v>2</v>
      </c>
      <c r="AC91" s="276" t="n">
        <v>2</v>
      </c>
      <c r="AD91" s="276" t="n">
        <v>2</v>
      </c>
      <c r="AE91" s="276" t="n">
        <v>0</v>
      </c>
      <c r="AF91" s="276" t="n">
        <v>2</v>
      </c>
      <c r="AG91" s="276" t="n">
        <v>2</v>
      </c>
      <c r="AH91" s="277"/>
      <c r="AI91" s="277" t="s">
        <v>252</v>
      </c>
      <c r="AJ91" s="278" t="s">
        <v>1212</v>
      </c>
      <c r="AK91" s="283" t="n">
        <f aca="false">AVERAGE(R91:S91)</f>
        <v>1.5</v>
      </c>
      <c r="AL91" s="283" t="n">
        <f aca="false">AVERAGE(V91,W91,Z91,AA91,AB91)</f>
        <v>1.5</v>
      </c>
      <c r="AM91" s="283" t="n">
        <f aca="false">AVERAGE(AC91:AG91)</f>
        <v>1.6</v>
      </c>
      <c r="AN91" s="283" t="n">
        <f aca="false">AL91+AM91</f>
        <v>3.1</v>
      </c>
      <c r="AO91" s="297" t="s">
        <v>226</v>
      </c>
      <c r="AP91" s="287"/>
      <c r="AQ91" s="297" t="s">
        <v>226</v>
      </c>
      <c r="AR91" s="288" t="s">
        <v>226</v>
      </c>
      <c r="AS91" s="282"/>
      <c r="AT91" s="279" t="n">
        <f aca="false">AN91</f>
        <v>3.1</v>
      </c>
    </row>
    <row r="92" customFormat="false" ht="14.65" hidden="false" customHeight="false" outlineLevel="0" collapsed="false">
      <c r="A92" s="272" t="n">
        <v>4242</v>
      </c>
      <c r="B92" s="272" t="s">
        <v>193</v>
      </c>
      <c r="C92" s="272" t="s">
        <v>193</v>
      </c>
      <c r="D92" s="273" t="s">
        <v>1213</v>
      </c>
      <c r="E92" s="272" t="s">
        <v>1214</v>
      </c>
      <c r="F92" s="272" t="s">
        <v>1215</v>
      </c>
      <c r="G92" s="274" t="s">
        <v>43</v>
      </c>
      <c r="H92" s="274" t="s">
        <v>43</v>
      </c>
      <c r="I92" s="275"/>
      <c r="J92" s="275" t="s">
        <v>865</v>
      </c>
      <c r="K92" s="274" t="s">
        <v>30</v>
      </c>
      <c r="L92" s="274" t="s">
        <v>30</v>
      </c>
      <c r="M92" s="274" t="s">
        <v>32</v>
      </c>
      <c r="N92" s="274"/>
      <c r="O92" s="274"/>
      <c r="P92" s="274" t="s">
        <v>198</v>
      </c>
      <c r="Q92" s="274"/>
      <c r="R92" s="276" t="n">
        <v>3</v>
      </c>
      <c r="S92" s="276" t="n">
        <v>0</v>
      </c>
      <c r="T92" s="276" t="n">
        <v>0</v>
      </c>
      <c r="U92" s="276" t="n">
        <v>4</v>
      </c>
      <c r="V92" s="276" t="n">
        <f aca="false">AVERAGE(T92:U92)</f>
        <v>2</v>
      </c>
      <c r="W92" s="276" t="n">
        <v>0</v>
      </c>
      <c r="X92" s="276" t="n">
        <v>0</v>
      </c>
      <c r="Y92" s="276" t="n">
        <v>3</v>
      </c>
      <c r="Z92" s="276" t="n">
        <f aca="false">AVERAGE(X92:Y92)</f>
        <v>1.5</v>
      </c>
      <c r="AA92" s="276" t="n">
        <v>0</v>
      </c>
      <c r="AB92" s="276" t="n">
        <v>3</v>
      </c>
      <c r="AC92" s="276" t="n">
        <v>3</v>
      </c>
      <c r="AD92" s="276" t="n">
        <v>2</v>
      </c>
      <c r="AE92" s="276" t="n">
        <v>2</v>
      </c>
      <c r="AF92" s="276" t="n">
        <v>1</v>
      </c>
      <c r="AG92" s="276" t="n">
        <v>1</v>
      </c>
      <c r="AH92" s="0"/>
      <c r="AI92" s="277" t="s">
        <v>252</v>
      </c>
      <c r="AJ92" s="278" t="s">
        <v>1216</v>
      </c>
      <c r="AK92" s="283" t="n">
        <f aca="false">AVERAGE(R92:S92)</f>
        <v>1.5</v>
      </c>
      <c r="AL92" s="283" t="n">
        <f aca="false">AVERAGE(V92,W92,Z92,AA92,AB92)</f>
        <v>1.3</v>
      </c>
      <c r="AM92" s="283" t="n">
        <f aca="false">AVERAGE(AC92:AG92)</f>
        <v>1.8</v>
      </c>
      <c r="AN92" s="283" t="n">
        <f aca="false">AL92+AM92</f>
        <v>3.1</v>
      </c>
      <c r="AO92" s="297" t="s">
        <v>226</v>
      </c>
      <c r="AP92" s="287"/>
      <c r="AQ92" s="297" t="s">
        <v>226</v>
      </c>
      <c r="AR92" s="288" t="s">
        <v>226</v>
      </c>
      <c r="AS92" s="282"/>
      <c r="AT92" s="279" t="n">
        <f aca="false">AN92</f>
        <v>3.1</v>
      </c>
    </row>
    <row r="93" customFormat="false" ht="14.65" hidden="false" customHeight="false" outlineLevel="0" collapsed="false">
      <c r="A93" s="272" t="n">
        <v>3555</v>
      </c>
      <c r="B93" s="272" t="s">
        <v>193</v>
      </c>
      <c r="C93" s="272" t="s">
        <v>193</v>
      </c>
      <c r="D93" s="273" t="s">
        <v>1217</v>
      </c>
      <c r="E93" s="272" t="s">
        <v>1218</v>
      </c>
      <c r="F93" s="272" t="s">
        <v>1219</v>
      </c>
      <c r="G93" s="274" t="s">
        <v>42</v>
      </c>
      <c r="H93" s="274" t="s">
        <v>42</v>
      </c>
      <c r="I93" s="275"/>
      <c r="J93" s="275" t="s">
        <v>865</v>
      </c>
      <c r="K93" s="274" t="s">
        <v>30</v>
      </c>
      <c r="L93" s="274" t="s">
        <v>30</v>
      </c>
      <c r="M93" s="274" t="s">
        <v>215</v>
      </c>
      <c r="N93" s="274"/>
      <c r="O93" s="274"/>
      <c r="P93" s="274" t="s">
        <v>198</v>
      </c>
      <c r="Q93" s="274"/>
      <c r="R93" s="276" t="n">
        <v>3</v>
      </c>
      <c r="S93" s="276" t="n">
        <v>0</v>
      </c>
      <c r="T93" s="276" t="n">
        <v>0</v>
      </c>
      <c r="U93" s="276" t="n">
        <v>4</v>
      </c>
      <c r="V93" s="276" t="n">
        <f aca="false">AVERAGE(T93:U93)</f>
        <v>2</v>
      </c>
      <c r="W93" s="276" t="n">
        <v>0</v>
      </c>
      <c r="X93" s="276" t="n">
        <v>0</v>
      </c>
      <c r="Y93" s="276" t="n">
        <v>4</v>
      </c>
      <c r="Z93" s="276" t="n">
        <f aca="false">AVERAGE(X93:Y93)</f>
        <v>2</v>
      </c>
      <c r="AA93" s="276" t="n">
        <v>0</v>
      </c>
      <c r="AB93" s="276" t="n">
        <v>2</v>
      </c>
      <c r="AC93" s="276" t="n">
        <v>3</v>
      </c>
      <c r="AD93" s="276" t="n">
        <v>2</v>
      </c>
      <c r="AE93" s="276" t="n">
        <v>2</v>
      </c>
      <c r="AF93" s="276" t="n">
        <v>1</v>
      </c>
      <c r="AG93" s="276" t="n">
        <v>1</v>
      </c>
      <c r="AH93" s="277"/>
      <c r="AI93" s="277" t="s">
        <v>189</v>
      </c>
      <c r="AJ93" s="278" t="s">
        <v>1220</v>
      </c>
      <c r="AK93" s="283" t="n">
        <f aca="false">AVERAGE(R93:S93)</f>
        <v>1.5</v>
      </c>
      <c r="AL93" s="283" t="n">
        <f aca="false">AVERAGE(V93,W93,Z93,AA93,AB93)</f>
        <v>1.2</v>
      </c>
      <c r="AM93" s="283" t="n">
        <f aca="false">AVERAGE(AC93:AG93)</f>
        <v>1.8</v>
      </c>
      <c r="AN93" s="283" t="n">
        <f aca="false">AL93+AM93</f>
        <v>3</v>
      </c>
      <c r="AO93" s="297" t="s">
        <v>226</v>
      </c>
      <c r="AP93" s="287"/>
      <c r="AQ93" s="297" t="s">
        <v>226</v>
      </c>
      <c r="AR93" s="288" t="s">
        <v>226</v>
      </c>
      <c r="AS93" s="282"/>
      <c r="AT93" s="279" t="n">
        <f aca="false">AN93</f>
        <v>3</v>
      </c>
    </row>
    <row r="94" customFormat="false" ht="14.65" hidden="false" customHeight="false" outlineLevel="0" collapsed="false">
      <c r="A94" s="272" t="n">
        <v>1991</v>
      </c>
      <c r="B94" s="272" t="s">
        <v>193</v>
      </c>
      <c r="C94" s="272" t="s">
        <v>179</v>
      </c>
      <c r="D94" s="273" t="s">
        <v>1221</v>
      </c>
      <c r="E94" s="272" t="s">
        <v>1222</v>
      </c>
      <c r="F94" s="272" t="s">
        <v>1223</v>
      </c>
      <c r="G94" s="274" t="s">
        <v>41</v>
      </c>
      <c r="H94" s="274" t="s">
        <v>41</v>
      </c>
      <c r="I94" s="275"/>
      <c r="J94" s="275"/>
      <c r="K94" s="274" t="s">
        <v>32</v>
      </c>
      <c r="L94" s="274" t="s">
        <v>215</v>
      </c>
      <c r="M94" s="274" t="s">
        <v>192</v>
      </c>
      <c r="N94" s="274"/>
      <c r="O94" s="274"/>
      <c r="P94" s="274"/>
      <c r="Q94" s="274"/>
      <c r="R94" s="276" t="n">
        <v>0</v>
      </c>
      <c r="S94" s="276" t="n">
        <v>0</v>
      </c>
      <c r="T94" s="276" t="n">
        <v>0</v>
      </c>
      <c r="U94" s="276"/>
      <c r="V94" s="276" t="n">
        <f aca="false">AVERAGE(T94:U94)</f>
        <v>0</v>
      </c>
      <c r="W94" s="276" t="n">
        <v>3</v>
      </c>
      <c r="X94" s="276" t="n">
        <v>4</v>
      </c>
      <c r="Y94" s="276"/>
      <c r="Z94" s="276" t="n">
        <f aca="false">AVERAGE(X94:Y94)</f>
        <v>4</v>
      </c>
      <c r="AA94" s="276" t="n">
        <v>0</v>
      </c>
      <c r="AB94" s="276" t="n">
        <v>1</v>
      </c>
      <c r="AC94" s="276" t="n">
        <v>2</v>
      </c>
      <c r="AD94" s="276" t="n">
        <v>2</v>
      </c>
      <c r="AE94" s="276" t="n">
        <v>3</v>
      </c>
      <c r="AF94" s="276" t="n">
        <v>0</v>
      </c>
      <c r="AG94" s="276" t="n">
        <v>0</v>
      </c>
      <c r="AH94" s="277" t="s">
        <v>1224</v>
      </c>
      <c r="AI94" s="277" t="s">
        <v>189</v>
      </c>
      <c r="AJ94" s="278" t="s">
        <v>1225</v>
      </c>
      <c r="AK94" s="291" t="n">
        <f aca="false">AVERAGE(R94:S94)</f>
        <v>0</v>
      </c>
      <c r="AL94" s="283" t="n">
        <f aca="false">AVERAGE(V94,W94,Z94,AA94,AB94)</f>
        <v>1.6</v>
      </c>
      <c r="AM94" s="283" t="n">
        <f aca="false">AVERAGE(AC94:AG94)</f>
        <v>1.4</v>
      </c>
      <c r="AN94" s="283" t="n">
        <f aca="false">AL94+AM94</f>
        <v>3</v>
      </c>
      <c r="AO94" s="297" t="s">
        <v>226</v>
      </c>
      <c r="AP94" s="287"/>
      <c r="AQ94" s="297" t="s">
        <v>226</v>
      </c>
      <c r="AR94" s="288" t="s">
        <v>226</v>
      </c>
      <c r="AS94" s="282"/>
      <c r="AT94" s="279" t="n">
        <f aca="false">AN94</f>
        <v>3</v>
      </c>
    </row>
    <row r="95" customFormat="false" ht="14.65" hidden="false" customHeight="false" outlineLevel="0" collapsed="false">
      <c r="A95" s="272" t="n">
        <v>3136</v>
      </c>
      <c r="B95" s="272" t="s">
        <v>193</v>
      </c>
      <c r="C95" s="272" t="s">
        <v>193</v>
      </c>
      <c r="D95" s="273" t="s">
        <v>1226</v>
      </c>
      <c r="E95" s="272" t="s">
        <v>1227</v>
      </c>
      <c r="F95" s="272" t="s">
        <v>1228</v>
      </c>
      <c r="G95" s="274" t="s">
        <v>42</v>
      </c>
      <c r="H95" s="274" t="s">
        <v>42</v>
      </c>
      <c r="I95" s="275"/>
      <c r="J95" s="275" t="s">
        <v>890</v>
      </c>
      <c r="K95" s="274" t="s">
        <v>30</v>
      </c>
      <c r="L95" s="274" t="s">
        <v>31</v>
      </c>
      <c r="M95" s="274" t="s">
        <v>32</v>
      </c>
      <c r="N95" s="274"/>
      <c r="O95" s="274"/>
      <c r="P95" s="274" t="s">
        <v>198</v>
      </c>
      <c r="Q95" s="274"/>
      <c r="R95" s="276" t="n">
        <v>3</v>
      </c>
      <c r="S95" s="276" t="n">
        <v>0</v>
      </c>
      <c r="T95" s="276" t="n">
        <v>0</v>
      </c>
      <c r="U95" s="276" t="n">
        <v>3</v>
      </c>
      <c r="V95" s="276" t="n">
        <f aca="false">AVERAGE(T95:U95)</f>
        <v>1.5</v>
      </c>
      <c r="W95" s="276" t="n">
        <v>0</v>
      </c>
      <c r="X95" s="276" t="n">
        <v>2</v>
      </c>
      <c r="Y95" s="276" t="n">
        <v>3</v>
      </c>
      <c r="Z95" s="276" t="n">
        <f aca="false">AVERAGE(X95:Y95)</f>
        <v>2.5</v>
      </c>
      <c r="AA95" s="276" t="n">
        <v>0</v>
      </c>
      <c r="AB95" s="276" t="n">
        <v>2</v>
      </c>
      <c r="AC95" s="276" t="n">
        <v>1</v>
      </c>
      <c r="AD95" s="276" t="n">
        <v>4</v>
      </c>
      <c r="AE95" s="276" t="n">
        <v>2</v>
      </c>
      <c r="AF95" s="276" t="n">
        <v>1</v>
      </c>
      <c r="AG95" s="276" t="n">
        <v>1</v>
      </c>
      <c r="AH95" s="277"/>
      <c r="AI95" s="277" t="s">
        <v>189</v>
      </c>
      <c r="AJ95" s="278" t="s">
        <v>1229</v>
      </c>
      <c r="AK95" s="283" t="n">
        <f aca="false">AVERAGE(R95:S95)</f>
        <v>1.5</v>
      </c>
      <c r="AL95" s="283" t="n">
        <f aca="false">AVERAGE(V95,W95,Z95,AA95,AB95)</f>
        <v>1.2</v>
      </c>
      <c r="AM95" s="283" t="n">
        <f aca="false">AVERAGE(AC95:AG95)</f>
        <v>1.8</v>
      </c>
      <c r="AN95" s="283" t="n">
        <f aca="false">AL95+AM95</f>
        <v>3</v>
      </c>
      <c r="AO95" s="297" t="s">
        <v>226</v>
      </c>
      <c r="AP95" s="287"/>
      <c r="AQ95" s="297" t="s">
        <v>226</v>
      </c>
      <c r="AR95" s="288" t="s">
        <v>226</v>
      </c>
      <c r="AS95" s="282"/>
      <c r="AT95" s="279" t="n">
        <f aca="false">AN95</f>
        <v>3</v>
      </c>
    </row>
    <row r="96" customFormat="false" ht="14.65" hidden="false" customHeight="false" outlineLevel="0" collapsed="false">
      <c r="A96" s="272" t="n">
        <v>530157</v>
      </c>
      <c r="B96" s="272" t="s">
        <v>193</v>
      </c>
      <c r="C96" s="272" t="s">
        <v>193</v>
      </c>
      <c r="D96" s="273" t="s">
        <v>1230</v>
      </c>
      <c r="E96" s="272" t="s">
        <v>1231</v>
      </c>
      <c r="F96" s="272" t="s">
        <v>1232</v>
      </c>
      <c r="G96" s="274" t="s">
        <v>42</v>
      </c>
      <c r="H96" s="274" t="s">
        <v>42</v>
      </c>
      <c r="I96" s="275"/>
      <c r="J96" s="275" t="s">
        <v>890</v>
      </c>
      <c r="K96" s="274" t="s">
        <v>31</v>
      </c>
      <c r="L96" s="274" t="s">
        <v>30</v>
      </c>
      <c r="M96" s="274" t="s">
        <v>32</v>
      </c>
      <c r="N96" s="274"/>
      <c r="O96" s="274"/>
      <c r="P96" s="274" t="s">
        <v>198</v>
      </c>
      <c r="Q96" s="274"/>
      <c r="R96" s="276" t="n">
        <v>3</v>
      </c>
      <c r="S96" s="276" t="n">
        <v>0</v>
      </c>
      <c r="T96" s="276" t="n">
        <v>0</v>
      </c>
      <c r="U96" s="276" t="n">
        <v>3</v>
      </c>
      <c r="V96" s="276" t="n">
        <f aca="false">AVERAGE(T96:U96)</f>
        <v>1.5</v>
      </c>
      <c r="W96" s="276" t="n">
        <v>2</v>
      </c>
      <c r="X96" s="276" t="n">
        <v>0</v>
      </c>
      <c r="Y96" s="276" t="n">
        <v>3</v>
      </c>
      <c r="Z96" s="276" t="n">
        <f aca="false">AVERAGE(X96:Y96)</f>
        <v>1.5</v>
      </c>
      <c r="AA96" s="276" t="n">
        <v>0</v>
      </c>
      <c r="AB96" s="276" t="n">
        <v>2</v>
      </c>
      <c r="AC96" s="276" t="n">
        <v>1</v>
      </c>
      <c r="AD96" s="276" t="n">
        <v>2</v>
      </c>
      <c r="AE96" s="276" t="n">
        <v>1</v>
      </c>
      <c r="AF96" s="276" t="n">
        <v>2</v>
      </c>
      <c r="AG96" s="276" t="n">
        <v>2</v>
      </c>
      <c r="AH96" s="277" t="s">
        <v>963</v>
      </c>
      <c r="AI96" s="277" t="s">
        <v>189</v>
      </c>
      <c r="AJ96" s="278" t="s">
        <v>1233</v>
      </c>
      <c r="AK96" s="283" t="n">
        <f aca="false">AVERAGE(R96:S96)</f>
        <v>1.5</v>
      </c>
      <c r="AL96" s="283" t="n">
        <f aca="false">AVERAGE(V96,W96,Z96,AA96,AB96)</f>
        <v>1.4</v>
      </c>
      <c r="AM96" s="283" t="n">
        <f aca="false">AVERAGE(AC96:AG96)</f>
        <v>1.6</v>
      </c>
      <c r="AN96" s="283" t="n">
        <f aca="false">AL96+AM96</f>
        <v>3</v>
      </c>
      <c r="AO96" s="297" t="s">
        <v>226</v>
      </c>
      <c r="AP96" s="287"/>
      <c r="AQ96" s="297" t="s">
        <v>226</v>
      </c>
      <c r="AR96" s="288" t="s">
        <v>226</v>
      </c>
      <c r="AS96" s="282"/>
      <c r="AT96" s="279" t="n">
        <f aca="false">AN96</f>
        <v>3</v>
      </c>
    </row>
    <row r="97" customFormat="false" ht="14.65" hidden="false" customHeight="false" outlineLevel="0" collapsed="false">
      <c r="A97" s="272" t="n">
        <v>4657</v>
      </c>
      <c r="B97" s="272" t="s">
        <v>193</v>
      </c>
      <c r="C97" s="272" t="s">
        <v>193</v>
      </c>
      <c r="D97" s="273" t="s">
        <v>1234</v>
      </c>
      <c r="E97" s="272" t="s">
        <v>1235</v>
      </c>
      <c r="F97" s="272" t="s">
        <v>1236</v>
      </c>
      <c r="G97" s="274" t="s">
        <v>41</v>
      </c>
      <c r="H97" s="274" t="s">
        <v>42</v>
      </c>
      <c r="I97" s="275"/>
      <c r="J97" s="275"/>
      <c r="K97" s="274" t="s">
        <v>32</v>
      </c>
      <c r="L97" s="274" t="s">
        <v>31</v>
      </c>
      <c r="M97" s="274" t="s">
        <v>31</v>
      </c>
      <c r="N97" s="274"/>
      <c r="O97" s="274"/>
      <c r="P97" s="274" t="s">
        <v>198</v>
      </c>
      <c r="Q97" s="274"/>
      <c r="R97" s="276" t="n">
        <v>3</v>
      </c>
      <c r="S97" s="276" t="n">
        <v>0</v>
      </c>
      <c r="T97" s="276" t="n">
        <v>0</v>
      </c>
      <c r="U97" s="276" t="n">
        <v>0</v>
      </c>
      <c r="V97" s="276" t="n">
        <f aca="false">AVERAGE(T97:U97)</f>
        <v>0</v>
      </c>
      <c r="W97" s="276" t="n">
        <v>3</v>
      </c>
      <c r="X97" s="276" t="n">
        <v>2</v>
      </c>
      <c r="Y97" s="276" t="n">
        <v>2</v>
      </c>
      <c r="Z97" s="276" t="n">
        <f aca="false">AVERAGE(X97:Y97)</f>
        <v>2</v>
      </c>
      <c r="AA97" s="276" t="n">
        <v>0</v>
      </c>
      <c r="AB97" s="276" t="n">
        <v>2</v>
      </c>
      <c r="AC97" s="276" t="n">
        <v>2</v>
      </c>
      <c r="AD97" s="276" t="n">
        <v>0</v>
      </c>
      <c r="AE97" s="276" t="n">
        <v>0</v>
      </c>
      <c r="AF97" s="276" t="n">
        <v>3</v>
      </c>
      <c r="AG97" s="276" t="n">
        <v>3</v>
      </c>
      <c r="AH97" s="277"/>
      <c r="AI97" s="277" t="s">
        <v>252</v>
      </c>
      <c r="AJ97" s="278" t="s">
        <v>1237</v>
      </c>
      <c r="AK97" s="283" t="n">
        <f aca="false">AVERAGE(R97:S97)</f>
        <v>1.5</v>
      </c>
      <c r="AL97" s="283" t="n">
        <f aca="false">AVERAGE(V97,W97,Z97,AA97,AB97)</f>
        <v>1.4</v>
      </c>
      <c r="AM97" s="283" t="n">
        <f aca="false">AVERAGE(AC97:AG97)</f>
        <v>1.6</v>
      </c>
      <c r="AN97" s="283" t="n">
        <f aca="false">AL97+AM97</f>
        <v>3</v>
      </c>
      <c r="AO97" s="297" t="s">
        <v>226</v>
      </c>
      <c r="AP97" s="287"/>
      <c r="AQ97" s="297" t="s">
        <v>226</v>
      </c>
      <c r="AR97" s="288" t="s">
        <v>319</v>
      </c>
      <c r="AS97" s="282" t="s">
        <v>1238</v>
      </c>
      <c r="AT97" s="279" t="n">
        <f aca="false">AN97</f>
        <v>3</v>
      </c>
    </row>
    <row r="98" customFormat="false" ht="14.65" hidden="false" customHeight="false" outlineLevel="0" collapsed="false">
      <c r="A98" s="272" t="n">
        <v>2938</v>
      </c>
      <c r="B98" s="272" t="s">
        <v>193</v>
      </c>
      <c r="C98" s="272" t="s">
        <v>193</v>
      </c>
      <c r="D98" s="273" t="s">
        <v>1239</v>
      </c>
      <c r="E98" s="272" t="s">
        <v>1240</v>
      </c>
      <c r="F98" s="272" t="s">
        <v>1241</v>
      </c>
      <c r="G98" s="274" t="s">
        <v>42</v>
      </c>
      <c r="H98" s="274" t="s">
        <v>42</v>
      </c>
      <c r="I98" s="275" t="s">
        <v>865</v>
      </c>
      <c r="J98" s="275" t="s">
        <v>865</v>
      </c>
      <c r="K98" s="274" t="s">
        <v>30</v>
      </c>
      <c r="L98" s="274" t="s">
        <v>32</v>
      </c>
      <c r="M98" s="274" t="s">
        <v>32</v>
      </c>
      <c r="N98" s="274"/>
      <c r="O98" s="274"/>
      <c r="P98" s="274" t="s">
        <v>198</v>
      </c>
      <c r="Q98" s="274" t="s">
        <v>187</v>
      </c>
      <c r="R98" s="276" t="n">
        <v>3</v>
      </c>
      <c r="S98" s="276" t="n">
        <v>3</v>
      </c>
      <c r="T98" s="276" t="n">
        <v>4</v>
      </c>
      <c r="U98" s="276" t="n">
        <v>4</v>
      </c>
      <c r="V98" s="276" t="n">
        <f aca="false">AVERAGE(T98:U98)</f>
        <v>4</v>
      </c>
      <c r="W98" s="276" t="n">
        <v>0</v>
      </c>
      <c r="X98" s="276" t="n">
        <v>3</v>
      </c>
      <c r="Y98" s="276" t="n">
        <v>3</v>
      </c>
      <c r="Z98" s="276" t="n">
        <f aca="false">AVERAGE(X98:Y98)</f>
        <v>3</v>
      </c>
      <c r="AA98" s="276" t="n">
        <v>0</v>
      </c>
      <c r="AB98" s="276" t="n">
        <v>2</v>
      </c>
      <c r="AC98" s="276" t="n">
        <v>1</v>
      </c>
      <c r="AD98" s="276" t="n">
        <v>2</v>
      </c>
      <c r="AE98" s="276" t="n">
        <v>3</v>
      </c>
      <c r="AF98" s="276" t="n">
        <v>0</v>
      </c>
      <c r="AG98" s="276" t="n">
        <v>0</v>
      </c>
      <c r="AH98" s="277"/>
      <c r="AI98" s="277" t="s">
        <v>199</v>
      </c>
      <c r="AJ98" s="278" t="s">
        <v>1242</v>
      </c>
      <c r="AK98" s="285" t="n">
        <f aca="false">AVERAGE(R98:S98)</f>
        <v>3</v>
      </c>
      <c r="AL98" s="283" t="n">
        <f aca="false">AVERAGE(V98,W98,Z98,AA98,AB98)</f>
        <v>1.8</v>
      </c>
      <c r="AM98" s="283" t="n">
        <f aca="false">AVERAGE(AC98:AG98)</f>
        <v>1.2</v>
      </c>
      <c r="AN98" s="283" t="n">
        <f aca="false">AL98+AM98</f>
        <v>3</v>
      </c>
      <c r="AO98" s="297" t="s">
        <v>226</v>
      </c>
      <c r="AP98" s="287"/>
      <c r="AQ98" s="297" t="s">
        <v>226</v>
      </c>
      <c r="AR98" s="288" t="s">
        <v>226</v>
      </c>
      <c r="AS98" s="282"/>
      <c r="AT98" s="279" t="n">
        <f aca="false">AN98</f>
        <v>3</v>
      </c>
    </row>
    <row r="99" customFormat="false" ht="14.65" hidden="false" customHeight="false" outlineLevel="0" collapsed="false">
      <c r="A99" s="272" t="n">
        <v>3582</v>
      </c>
      <c r="B99" s="272" t="s">
        <v>193</v>
      </c>
      <c r="C99" s="272" t="s">
        <v>193</v>
      </c>
      <c r="D99" s="273" t="s">
        <v>1243</v>
      </c>
      <c r="E99" s="272" t="s">
        <v>1244</v>
      </c>
      <c r="F99" s="272" t="s">
        <v>1245</v>
      </c>
      <c r="G99" s="274" t="s">
        <v>43</v>
      </c>
      <c r="H99" s="274" t="s">
        <v>43</v>
      </c>
      <c r="I99" s="275" t="s">
        <v>21</v>
      </c>
      <c r="J99" s="275" t="s">
        <v>890</v>
      </c>
      <c r="K99" s="274" t="s">
        <v>30</v>
      </c>
      <c r="L99" s="274" t="s">
        <v>31</v>
      </c>
      <c r="M99" s="274" t="s">
        <v>30</v>
      </c>
      <c r="N99" s="274"/>
      <c r="O99" s="274"/>
      <c r="P99" s="274" t="s">
        <v>198</v>
      </c>
      <c r="Q99" s="274"/>
      <c r="R99" s="276" t="n">
        <v>3</v>
      </c>
      <c r="S99" s="276" t="n">
        <v>0</v>
      </c>
      <c r="T99" s="276" t="n">
        <v>1</v>
      </c>
      <c r="U99" s="276" t="n">
        <v>3</v>
      </c>
      <c r="V99" s="276" t="n">
        <f aca="false">AVERAGE(T99:U99)</f>
        <v>2</v>
      </c>
      <c r="W99" s="276" t="n">
        <v>0</v>
      </c>
      <c r="X99" s="276" t="n">
        <v>2</v>
      </c>
      <c r="Y99" s="276" t="n">
        <v>0</v>
      </c>
      <c r="Z99" s="276" t="n">
        <f aca="false">AVERAGE(X99:Y99)</f>
        <v>1</v>
      </c>
      <c r="AA99" s="276" t="n">
        <v>0</v>
      </c>
      <c r="AB99" s="276" t="n">
        <v>3</v>
      </c>
      <c r="AC99" s="276" t="n">
        <v>1</v>
      </c>
      <c r="AD99" s="276" t="n">
        <v>4</v>
      </c>
      <c r="AE99" s="276" t="n">
        <v>2</v>
      </c>
      <c r="AF99" s="276" t="n">
        <v>1</v>
      </c>
      <c r="AG99" s="276" t="n">
        <v>1</v>
      </c>
      <c r="AH99" s="277"/>
      <c r="AI99" s="277" t="s">
        <v>189</v>
      </c>
      <c r="AJ99" s="278" t="s">
        <v>1246</v>
      </c>
      <c r="AK99" s="283" t="n">
        <f aca="false">AVERAGE(R99:S99)</f>
        <v>1.5</v>
      </c>
      <c r="AL99" s="283" t="n">
        <f aca="false">AVERAGE(V99,W99,Z99,AA99,AB99)</f>
        <v>1.2</v>
      </c>
      <c r="AM99" s="283" t="n">
        <f aca="false">AVERAGE(AC99:AG99)</f>
        <v>1.8</v>
      </c>
      <c r="AN99" s="283" t="n">
        <f aca="false">AL99+AM99</f>
        <v>3</v>
      </c>
      <c r="AO99" s="297" t="s">
        <v>226</v>
      </c>
      <c r="AP99" s="287"/>
      <c r="AQ99" s="297" t="s">
        <v>226</v>
      </c>
      <c r="AR99" s="288" t="s">
        <v>226</v>
      </c>
      <c r="AS99" s="282"/>
      <c r="AT99" s="279" t="n">
        <f aca="false">AN99</f>
        <v>3</v>
      </c>
    </row>
    <row r="100" customFormat="false" ht="14.65" hidden="false" customHeight="false" outlineLevel="0" collapsed="false">
      <c r="A100" s="272" t="n">
        <v>1984</v>
      </c>
      <c r="B100" s="272" t="s">
        <v>193</v>
      </c>
      <c r="C100" s="272" t="s">
        <v>179</v>
      </c>
      <c r="D100" s="273" t="s">
        <v>1247</v>
      </c>
      <c r="E100" s="272" t="s">
        <v>1248</v>
      </c>
      <c r="F100" s="272" t="s">
        <v>1249</v>
      </c>
      <c r="G100" s="274" t="s">
        <v>42</v>
      </c>
      <c r="H100" s="274" t="s">
        <v>42</v>
      </c>
      <c r="I100" s="275" t="s">
        <v>865</v>
      </c>
      <c r="J100" s="275"/>
      <c r="K100" s="274" t="s">
        <v>30</v>
      </c>
      <c r="L100" s="274" t="s">
        <v>31</v>
      </c>
      <c r="M100" s="274" t="s">
        <v>192</v>
      </c>
      <c r="N100" s="274"/>
      <c r="O100" s="274"/>
      <c r="P100" s="274"/>
      <c r="Q100" s="274"/>
      <c r="R100" s="276" t="n">
        <v>0</v>
      </c>
      <c r="S100" s="276" t="n">
        <v>0</v>
      </c>
      <c r="T100" s="276" t="n">
        <v>4</v>
      </c>
      <c r="U100" s="276"/>
      <c r="V100" s="276" t="n">
        <f aca="false">AVERAGE(T100:U100)</f>
        <v>4</v>
      </c>
      <c r="W100" s="276" t="n">
        <v>0</v>
      </c>
      <c r="X100" s="276" t="n">
        <v>2</v>
      </c>
      <c r="Y100" s="276"/>
      <c r="Z100" s="276" t="n">
        <f aca="false">AVERAGE(X100:Y100)</f>
        <v>2</v>
      </c>
      <c r="AA100" s="276" t="n">
        <v>0</v>
      </c>
      <c r="AB100" s="276" t="n">
        <v>2</v>
      </c>
      <c r="AC100" s="276" t="n">
        <v>2</v>
      </c>
      <c r="AD100" s="276" t="n">
        <v>2</v>
      </c>
      <c r="AE100" s="276" t="n">
        <v>3</v>
      </c>
      <c r="AF100" s="276" t="n">
        <v>0</v>
      </c>
      <c r="AG100" s="276" t="n">
        <v>0</v>
      </c>
      <c r="AH100" s="277" t="s">
        <v>1250</v>
      </c>
      <c r="AI100" s="277" t="s">
        <v>189</v>
      </c>
      <c r="AJ100" s="278" t="s">
        <v>1251</v>
      </c>
      <c r="AK100" s="291" t="n">
        <f aca="false">AVERAGE(R100:S100)</f>
        <v>0</v>
      </c>
      <c r="AL100" s="283" t="n">
        <f aca="false">AVERAGE(V100,W100,Z100,AA100,AB100)</f>
        <v>1.6</v>
      </c>
      <c r="AM100" s="283" t="n">
        <f aca="false">AVERAGE(AC100:AG100)</f>
        <v>1.4</v>
      </c>
      <c r="AN100" s="283" t="n">
        <f aca="false">AL100+AM100</f>
        <v>3</v>
      </c>
      <c r="AO100" s="297" t="s">
        <v>226</v>
      </c>
      <c r="AP100" s="287"/>
      <c r="AQ100" s="297" t="s">
        <v>226</v>
      </c>
      <c r="AR100" s="288" t="s">
        <v>226</v>
      </c>
      <c r="AS100" s="282"/>
      <c r="AT100" s="279" t="n">
        <f aca="false">AN100</f>
        <v>3</v>
      </c>
    </row>
    <row r="101" customFormat="false" ht="14.65" hidden="false" customHeight="false" outlineLevel="0" collapsed="false">
      <c r="A101" s="272" t="n">
        <v>3561</v>
      </c>
      <c r="B101" s="272" t="s">
        <v>193</v>
      </c>
      <c r="C101" s="272" t="s">
        <v>193</v>
      </c>
      <c r="D101" s="273" t="s">
        <v>1252</v>
      </c>
      <c r="E101" s="272" t="s">
        <v>1253</v>
      </c>
      <c r="F101" s="272" t="s">
        <v>1254</v>
      </c>
      <c r="G101" s="274" t="s">
        <v>42</v>
      </c>
      <c r="H101" s="274" t="s">
        <v>42</v>
      </c>
      <c r="I101" s="275"/>
      <c r="J101" s="275" t="s">
        <v>865</v>
      </c>
      <c r="K101" s="274" t="s">
        <v>30</v>
      </c>
      <c r="L101" s="274" t="s">
        <v>32</v>
      </c>
      <c r="M101" s="274" t="s">
        <v>32</v>
      </c>
      <c r="N101" s="274"/>
      <c r="O101" s="274"/>
      <c r="P101" s="274" t="s">
        <v>198</v>
      </c>
      <c r="Q101" s="274"/>
      <c r="R101" s="276" t="n">
        <v>3</v>
      </c>
      <c r="S101" s="276" t="n">
        <v>0</v>
      </c>
      <c r="T101" s="276" t="n">
        <v>0</v>
      </c>
      <c r="U101" s="276" t="n">
        <v>4</v>
      </c>
      <c r="V101" s="276" t="n">
        <f aca="false">AVERAGE(T101:U101)</f>
        <v>2</v>
      </c>
      <c r="W101" s="276" t="n">
        <v>0</v>
      </c>
      <c r="X101" s="276" t="n">
        <v>3</v>
      </c>
      <c r="Y101" s="276" t="n">
        <v>3</v>
      </c>
      <c r="Z101" s="276" t="n">
        <f aca="false">AVERAGE(X101:Y101)</f>
        <v>3</v>
      </c>
      <c r="AA101" s="276" t="n">
        <v>0</v>
      </c>
      <c r="AB101" s="276" t="n">
        <v>2</v>
      </c>
      <c r="AC101" s="276" t="n">
        <v>2</v>
      </c>
      <c r="AD101" s="276" t="n">
        <v>2</v>
      </c>
      <c r="AE101" s="276" t="n">
        <v>2</v>
      </c>
      <c r="AF101" s="276" t="n">
        <v>1</v>
      </c>
      <c r="AG101" s="276" t="n">
        <v>1</v>
      </c>
      <c r="AH101" s="277"/>
      <c r="AI101" s="277" t="s">
        <v>252</v>
      </c>
      <c r="AJ101" s="278" t="s">
        <v>1255</v>
      </c>
      <c r="AK101" s="283" t="n">
        <f aca="false">AVERAGE(R101:S101)</f>
        <v>1.5</v>
      </c>
      <c r="AL101" s="283" t="n">
        <f aca="false">AVERAGE(V101,W101,Z101,AA101,AB101)</f>
        <v>1.4</v>
      </c>
      <c r="AM101" s="283" t="n">
        <f aca="false">AVERAGE(AC101:AG101)</f>
        <v>1.6</v>
      </c>
      <c r="AN101" s="283" t="n">
        <f aca="false">AL101+AM101</f>
        <v>3</v>
      </c>
      <c r="AO101" s="297" t="s">
        <v>226</v>
      </c>
      <c r="AP101" s="287"/>
      <c r="AQ101" s="297" t="s">
        <v>226</v>
      </c>
      <c r="AR101" s="288" t="s">
        <v>226</v>
      </c>
      <c r="AS101" s="282"/>
      <c r="AT101" s="279" t="n">
        <f aca="false">AN101</f>
        <v>3</v>
      </c>
    </row>
    <row r="102" customFormat="false" ht="14.65" hidden="false" customHeight="false" outlineLevel="0" collapsed="false">
      <c r="A102" s="272" t="n">
        <v>3511</v>
      </c>
      <c r="B102" s="272" t="s">
        <v>193</v>
      </c>
      <c r="C102" s="272" t="s">
        <v>193</v>
      </c>
      <c r="D102" s="273" t="s">
        <v>1256</v>
      </c>
      <c r="E102" s="272" t="s">
        <v>1257</v>
      </c>
      <c r="F102" s="272" t="s">
        <v>1258</v>
      </c>
      <c r="G102" s="274" t="s">
        <v>41</v>
      </c>
      <c r="H102" s="274" t="s">
        <v>41</v>
      </c>
      <c r="I102" s="275" t="s">
        <v>21</v>
      </c>
      <c r="J102" s="275" t="s">
        <v>920</v>
      </c>
      <c r="K102" s="274" t="s">
        <v>30</v>
      </c>
      <c r="L102" s="274" t="s">
        <v>31</v>
      </c>
      <c r="M102" s="274" t="s">
        <v>32</v>
      </c>
      <c r="N102" s="274"/>
      <c r="O102" s="274"/>
      <c r="P102" s="274" t="s">
        <v>198</v>
      </c>
      <c r="Q102" s="274"/>
      <c r="R102" s="276" t="n">
        <v>3</v>
      </c>
      <c r="S102" s="276" t="n">
        <v>0</v>
      </c>
      <c r="T102" s="276" t="n">
        <v>1</v>
      </c>
      <c r="U102" s="276" t="n">
        <v>1</v>
      </c>
      <c r="V102" s="276" t="n">
        <f aca="false">AVERAGE(T102:U102)</f>
        <v>1</v>
      </c>
      <c r="W102" s="276" t="n">
        <v>0</v>
      </c>
      <c r="X102" s="276" t="n">
        <v>2</v>
      </c>
      <c r="Y102" s="276" t="n">
        <v>3</v>
      </c>
      <c r="Z102" s="276" t="n">
        <f aca="false">AVERAGE(X102:Y102)</f>
        <v>2.5</v>
      </c>
      <c r="AA102" s="276" t="n">
        <v>0</v>
      </c>
      <c r="AB102" s="276" t="n">
        <v>1</v>
      </c>
      <c r="AC102" s="276" t="n">
        <v>3</v>
      </c>
      <c r="AD102" s="276" t="n">
        <v>2</v>
      </c>
      <c r="AE102" s="276" t="n">
        <v>1</v>
      </c>
      <c r="AF102" s="276" t="n">
        <v>2</v>
      </c>
      <c r="AG102" s="276" t="n">
        <v>2</v>
      </c>
      <c r="AH102" s="277" t="s">
        <v>902</v>
      </c>
      <c r="AI102" s="277" t="s">
        <v>189</v>
      </c>
      <c r="AJ102" s="278" t="s">
        <v>1259</v>
      </c>
      <c r="AK102" s="283" t="n">
        <f aca="false">AVERAGE(R102:S102)</f>
        <v>1.5</v>
      </c>
      <c r="AL102" s="299" t="n">
        <f aca="false">AVERAGE(V102,W102,Z102,AA102,AB102)</f>
        <v>0.9</v>
      </c>
      <c r="AM102" s="289" t="n">
        <f aca="false">AVERAGE(AC102:AG102)</f>
        <v>2</v>
      </c>
      <c r="AN102" s="283" t="n">
        <f aca="false">AL102+AM102</f>
        <v>2.9</v>
      </c>
      <c r="AO102" s="297" t="s">
        <v>226</v>
      </c>
      <c r="AP102" s="287"/>
      <c r="AQ102" s="297" t="s">
        <v>226</v>
      </c>
      <c r="AR102" s="288" t="s">
        <v>226</v>
      </c>
      <c r="AS102" s="282"/>
      <c r="AT102" s="279" t="n">
        <f aca="false">AN102</f>
        <v>2.9</v>
      </c>
    </row>
    <row r="103" customFormat="false" ht="14.65" hidden="false" customHeight="false" outlineLevel="0" collapsed="false">
      <c r="A103" s="272" t="n">
        <v>3120</v>
      </c>
      <c r="B103" s="272" t="s">
        <v>193</v>
      </c>
      <c r="C103" s="272" t="s">
        <v>193</v>
      </c>
      <c r="D103" s="273" t="s">
        <v>1260</v>
      </c>
      <c r="E103" s="272" t="s">
        <v>1261</v>
      </c>
      <c r="F103" s="272" t="s">
        <v>1262</v>
      </c>
      <c r="G103" s="274" t="s">
        <v>42</v>
      </c>
      <c r="H103" s="274" t="s">
        <v>42</v>
      </c>
      <c r="I103" s="275" t="s">
        <v>890</v>
      </c>
      <c r="J103" s="275" t="s">
        <v>920</v>
      </c>
      <c r="K103" s="274" t="s">
        <v>30</v>
      </c>
      <c r="L103" s="274" t="s">
        <v>30</v>
      </c>
      <c r="M103" s="274" t="s">
        <v>32</v>
      </c>
      <c r="N103" s="274"/>
      <c r="O103" s="274"/>
      <c r="P103" s="274" t="s">
        <v>198</v>
      </c>
      <c r="Q103" s="274" t="s">
        <v>187</v>
      </c>
      <c r="R103" s="276" t="n">
        <v>3</v>
      </c>
      <c r="S103" s="276" t="n">
        <v>3</v>
      </c>
      <c r="T103" s="276" t="n">
        <v>3</v>
      </c>
      <c r="U103" s="276" t="n">
        <v>1</v>
      </c>
      <c r="V103" s="276" t="n">
        <f aca="false">AVERAGE(T103:U103)</f>
        <v>2</v>
      </c>
      <c r="W103" s="276" t="n">
        <v>0</v>
      </c>
      <c r="X103" s="276" t="n">
        <v>0</v>
      </c>
      <c r="Y103" s="276" t="n">
        <v>3</v>
      </c>
      <c r="Z103" s="276" t="n">
        <f aca="false">AVERAGE(X103:Y103)</f>
        <v>1.5</v>
      </c>
      <c r="AA103" s="276" t="n">
        <v>0</v>
      </c>
      <c r="AB103" s="276" t="n">
        <v>2</v>
      </c>
      <c r="AC103" s="276" t="n">
        <v>1</v>
      </c>
      <c r="AD103" s="276" t="n">
        <v>2</v>
      </c>
      <c r="AE103" s="276" t="n">
        <v>2</v>
      </c>
      <c r="AF103" s="276" t="n">
        <v>2</v>
      </c>
      <c r="AG103" s="276" t="n">
        <v>2</v>
      </c>
      <c r="AH103" s="277" t="s">
        <v>902</v>
      </c>
      <c r="AI103" s="277" t="s">
        <v>189</v>
      </c>
      <c r="AJ103" s="278" t="s">
        <v>1263</v>
      </c>
      <c r="AK103" s="285" t="n">
        <f aca="false">AVERAGE(R103:S103)</f>
        <v>3</v>
      </c>
      <c r="AL103" s="283" t="n">
        <f aca="false">AVERAGE(V103,W103,Z103,AA103,AB103)</f>
        <v>1.1</v>
      </c>
      <c r="AM103" s="283" t="n">
        <f aca="false">AVERAGE(AC103:AG103)</f>
        <v>1.8</v>
      </c>
      <c r="AN103" s="283" t="n">
        <f aca="false">AL103+AM103</f>
        <v>2.9</v>
      </c>
      <c r="AO103" s="297" t="s">
        <v>226</v>
      </c>
      <c r="AP103" s="287"/>
      <c r="AQ103" s="297" t="s">
        <v>226</v>
      </c>
      <c r="AR103" s="288" t="s">
        <v>225</v>
      </c>
      <c r="AS103" s="282" t="s">
        <v>1264</v>
      </c>
      <c r="AT103" s="279" t="n">
        <f aca="false">AN103</f>
        <v>2.9</v>
      </c>
    </row>
    <row r="104" customFormat="false" ht="14.65" hidden="false" customHeight="false" outlineLevel="0" collapsed="false">
      <c r="A104" s="272" t="n">
        <v>4588</v>
      </c>
      <c r="B104" s="272" t="s">
        <v>193</v>
      </c>
      <c r="C104" s="272" t="s">
        <v>193</v>
      </c>
      <c r="D104" s="273" t="s">
        <v>1265</v>
      </c>
      <c r="E104" s="272" t="s">
        <v>1266</v>
      </c>
      <c r="F104" s="272" t="s">
        <v>1267</v>
      </c>
      <c r="G104" s="274" t="s">
        <v>41</v>
      </c>
      <c r="H104" s="274" t="s">
        <v>41</v>
      </c>
      <c r="I104" s="275"/>
      <c r="J104" s="275"/>
      <c r="K104" s="274" t="s">
        <v>32</v>
      </c>
      <c r="L104" s="274" t="s">
        <v>31</v>
      </c>
      <c r="M104" s="274" t="s">
        <v>32</v>
      </c>
      <c r="N104" s="274"/>
      <c r="O104" s="274"/>
      <c r="P104" s="274" t="s">
        <v>198</v>
      </c>
      <c r="Q104" s="274"/>
      <c r="R104" s="276" t="n">
        <v>3</v>
      </c>
      <c r="S104" s="276" t="n">
        <v>0</v>
      </c>
      <c r="T104" s="276" t="n">
        <v>0</v>
      </c>
      <c r="U104" s="276" t="n">
        <v>0</v>
      </c>
      <c r="V104" s="276" t="n">
        <f aca="false">AVERAGE(T104:U104)</f>
        <v>0</v>
      </c>
      <c r="W104" s="276" t="n">
        <v>3</v>
      </c>
      <c r="X104" s="276" t="n">
        <v>2</v>
      </c>
      <c r="Y104" s="276" t="n">
        <v>3</v>
      </c>
      <c r="Z104" s="276" t="n">
        <f aca="false">AVERAGE(X104:Y104)</f>
        <v>2.5</v>
      </c>
      <c r="AA104" s="276" t="n">
        <v>0</v>
      </c>
      <c r="AB104" s="276" t="n">
        <v>1</v>
      </c>
      <c r="AC104" s="276" t="n">
        <v>2</v>
      </c>
      <c r="AD104" s="276" t="n">
        <v>0</v>
      </c>
      <c r="AE104" s="276" t="n">
        <v>0</v>
      </c>
      <c r="AF104" s="276" t="n">
        <v>3</v>
      </c>
      <c r="AG104" s="276" t="n">
        <v>3</v>
      </c>
      <c r="AH104" s="277"/>
      <c r="AI104" s="277" t="s">
        <v>252</v>
      </c>
      <c r="AJ104" s="278" t="s">
        <v>1268</v>
      </c>
      <c r="AK104" s="283" t="n">
        <f aca="false">AVERAGE(R104:S104)</f>
        <v>1.5</v>
      </c>
      <c r="AL104" s="283" t="n">
        <f aca="false">AVERAGE(V104,W104,Z104,AA104,AB104)</f>
        <v>1.3</v>
      </c>
      <c r="AM104" s="283" t="n">
        <f aca="false">AVERAGE(AC104:AG104)</f>
        <v>1.6</v>
      </c>
      <c r="AN104" s="283" t="n">
        <f aca="false">AL104+AM104</f>
        <v>2.9</v>
      </c>
      <c r="AO104" s="297" t="s">
        <v>226</v>
      </c>
      <c r="AP104" s="287"/>
      <c r="AQ104" s="297" t="s">
        <v>226</v>
      </c>
      <c r="AR104" s="288" t="s">
        <v>226</v>
      </c>
      <c r="AS104" s="282"/>
      <c r="AT104" s="279" t="n">
        <f aca="false">AN104</f>
        <v>2.9</v>
      </c>
    </row>
    <row r="105" customFormat="false" ht="14.65" hidden="false" customHeight="false" outlineLevel="0" collapsed="false">
      <c r="A105" s="272" t="n">
        <v>4576</v>
      </c>
      <c r="B105" s="272" t="s">
        <v>193</v>
      </c>
      <c r="C105" s="272" t="s">
        <v>193</v>
      </c>
      <c r="D105" s="273" t="s">
        <v>1269</v>
      </c>
      <c r="E105" s="272" t="s">
        <v>1270</v>
      </c>
      <c r="F105" s="272" t="s">
        <v>1271</v>
      </c>
      <c r="G105" s="274" t="s">
        <v>42</v>
      </c>
      <c r="H105" s="274" t="s">
        <v>42</v>
      </c>
      <c r="I105" s="275"/>
      <c r="J105" s="275" t="s">
        <v>920</v>
      </c>
      <c r="K105" s="274" t="s">
        <v>31</v>
      </c>
      <c r="L105" s="274" t="s">
        <v>30</v>
      </c>
      <c r="M105" s="274" t="s">
        <v>31</v>
      </c>
      <c r="N105" s="274"/>
      <c r="O105" s="274"/>
      <c r="P105" s="274" t="s">
        <v>198</v>
      </c>
      <c r="Q105" s="274"/>
      <c r="R105" s="276" t="n">
        <v>3</v>
      </c>
      <c r="S105" s="276" t="n">
        <v>0</v>
      </c>
      <c r="T105" s="276" t="n">
        <v>0</v>
      </c>
      <c r="U105" s="276" t="n">
        <v>1</v>
      </c>
      <c r="V105" s="276" t="n">
        <f aca="false">AVERAGE(T105:U105)</f>
        <v>0.5</v>
      </c>
      <c r="W105" s="276" t="n">
        <v>2</v>
      </c>
      <c r="X105" s="276" t="n">
        <v>0</v>
      </c>
      <c r="Y105" s="276" t="n">
        <v>2</v>
      </c>
      <c r="Z105" s="276" t="n">
        <f aca="false">AVERAGE(X105:Y105)</f>
        <v>1</v>
      </c>
      <c r="AA105" s="276" t="n">
        <v>0</v>
      </c>
      <c r="AB105" s="276" t="n">
        <v>2</v>
      </c>
      <c r="AC105" s="276" t="n">
        <v>3</v>
      </c>
      <c r="AD105" s="276" t="n">
        <v>2</v>
      </c>
      <c r="AE105" s="276" t="n">
        <v>2</v>
      </c>
      <c r="AF105" s="276" t="n">
        <v>1</v>
      </c>
      <c r="AG105" s="276" t="n">
        <v>1</v>
      </c>
      <c r="AH105" s="277"/>
      <c r="AI105" s="277" t="s">
        <v>189</v>
      </c>
      <c r="AJ105" s="278" t="s">
        <v>1272</v>
      </c>
      <c r="AK105" s="283" t="n">
        <f aca="false">AVERAGE(R105:S105)</f>
        <v>1.5</v>
      </c>
      <c r="AL105" s="283" t="n">
        <f aca="false">AVERAGE(V105,W105,Z105,AA105,AB105)</f>
        <v>1.1</v>
      </c>
      <c r="AM105" s="283" t="n">
        <f aca="false">AVERAGE(AC105:AG105)</f>
        <v>1.8</v>
      </c>
      <c r="AN105" s="283" t="n">
        <f aca="false">AL105+AM105</f>
        <v>2.9</v>
      </c>
      <c r="AO105" s="297" t="s">
        <v>226</v>
      </c>
      <c r="AP105" s="287"/>
      <c r="AQ105" s="297" t="s">
        <v>226</v>
      </c>
      <c r="AR105" s="288" t="s">
        <v>226</v>
      </c>
      <c r="AS105" s="282"/>
      <c r="AT105" s="279" t="n">
        <f aca="false">AN105</f>
        <v>2.9</v>
      </c>
    </row>
    <row r="106" customFormat="false" ht="14.65" hidden="false" customHeight="false" outlineLevel="0" collapsed="false">
      <c r="A106" s="272" t="n">
        <v>3595</v>
      </c>
      <c r="B106" s="272" t="s">
        <v>193</v>
      </c>
      <c r="C106" s="272" t="s">
        <v>193</v>
      </c>
      <c r="D106" s="273" t="s">
        <v>1273</v>
      </c>
      <c r="E106" s="272" t="s">
        <v>1274</v>
      </c>
      <c r="F106" s="272" t="s">
        <v>1275</v>
      </c>
      <c r="G106" s="274" t="s">
        <v>41</v>
      </c>
      <c r="H106" s="274" t="s">
        <v>41</v>
      </c>
      <c r="I106" s="275"/>
      <c r="J106" s="275" t="s">
        <v>920</v>
      </c>
      <c r="K106" s="274" t="s">
        <v>30</v>
      </c>
      <c r="L106" s="274" t="s">
        <v>31</v>
      </c>
      <c r="M106" s="274" t="s">
        <v>32</v>
      </c>
      <c r="N106" s="274"/>
      <c r="O106" s="274"/>
      <c r="P106" s="274" t="s">
        <v>198</v>
      </c>
      <c r="Q106" s="274"/>
      <c r="R106" s="276" t="n">
        <v>3</v>
      </c>
      <c r="S106" s="276" t="n">
        <v>0</v>
      </c>
      <c r="T106" s="276" t="n">
        <v>0</v>
      </c>
      <c r="U106" s="276" t="n">
        <v>1</v>
      </c>
      <c r="V106" s="276" t="n">
        <f aca="false">AVERAGE(T106:U106)</f>
        <v>0.5</v>
      </c>
      <c r="W106" s="276" t="n">
        <v>0</v>
      </c>
      <c r="X106" s="276" t="n">
        <v>2</v>
      </c>
      <c r="Y106" s="276" t="n">
        <v>3</v>
      </c>
      <c r="Z106" s="276" t="n">
        <f aca="false">AVERAGE(X106:Y106)</f>
        <v>2.5</v>
      </c>
      <c r="AA106" s="276" t="n">
        <v>0</v>
      </c>
      <c r="AB106" s="276" t="n">
        <v>1</v>
      </c>
      <c r="AC106" s="276" t="n">
        <v>2</v>
      </c>
      <c r="AD106" s="276" t="n">
        <v>2</v>
      </c>
      <c r="AE106" s="276" t="n">
        <v>2</v>
      </c>
      <c r="AF106" s="276" t="n">
        <v>2</v>
      </c>
      <c r="AG106" s="276" t="n">
        <v>2</v>
      </c>
      <c r="AH106" s="0"/>
      <c r="AI106" s="277" t="s">
        <v>252</v>
      </c>
      <c r="AJ106" s="278" t="s">
        <v>1276</v>
      </c>
      <c r="AK106" s="283" t="n">
        <f aca="false">AVERAGE(R106:S106)</f>
        <v>1.5</v>
      </c>
      <c r="AL106" s="299" t="n">
        <f aca="false">AVERAGE(V106,W106,Z106,AA106,AB106)</f>
        <v>0.8</v>
      </c>
      <c r="AM106" s="289" t="n">
        <f aca="false">AVERAGE(AC106:AG106)</f>
        <v>2</v>
      </c>
      <c r="AN106" s="283" t="n">
        <f aca="false">AL106+AM106</f>
        <v>2.8</v>
      </c>
      <c r="AO106" s="297" t="s">
        <v>226</v>
      </c>
      <c r="AP106" s="287"/>
      <c r="AQ106" s="297" t="s">
        <v>226</v>
      </c>
      <c r="AR106" s="288" t="s">
        <v>226</v>
      </c>
      <c r="AS106" s="282"/>
      <c r="AT106" s="279" t="n">
        <f aca="false">AN106</f>
        <v>2.8</v>
      </c>
    </row>
    <row r="107" customFormat="false" ht="14.65" hidden="false" customHeight="false" outlineLevel="0" collapsed="false">
      <c r="A107" s="272" t="n">
        <v>3984</v>
      </c>
      <c r="B107" s="272" t="s">
        <v>193</v>
      </c>
      <c r="C107" s="272" t="s">
        <v>193</v>
      </c>
      <c r="D107" s="273" t="s">
        <v>1277</v>
      </c>
      <c r="E107" s="272" t="s">
        <v>1278</v>
      </c>
      <c r="F107" s="272" t="s">
        <v>1279</v>
      </c>
      <c r="G107" s="274" t="s">
        <v>41</v>
      </c>
      <c r="H107" s="274" t="s">
        <v>42</v>
      </c>
      <c r="I107" s="275"/>
      <c r="J107" s="275"/>
      <c r="K107" s="274" t="s">
        <v>30</v>
      </c>
      <c r="L107" s="274" t="s">
        <v>215</v>
      </c>
      <c r="M107" s="274" t="s">
        <v>30</v>
      </c>
      <c r="N107" s="274"/>
      <c r="O107" s="274"/>
      <c r="P107" s="274" t="s">
        <v>198</v>
      </c>
      <c r="Q107" s="274"/>
      <c r="R107" s="276" t="n">
        <v>3</v>
      </c>
      <c r="S107" s="276" t="n">
        <v>0</v>
      </c>
      <c r="T107" s="276" t="n">
        <v>0</v>
      </c>
      <c r="U107" s="276" t="n">
        <v>0</v>
      </c>
      <c r="V107" s="276" t="n">
        <f aca="false">AVERAGE(T107:U107)</f>
        <v>0</v>
      </c>
      <c r="W107" s="276" t="n">
        <v>0</v>
      </c>
      <c r="X107" s="276" t="n">
        <v>4</v>
      </c>
      <c r="Y107" s="276" t="n">
        <v>0</v>
      </c>
      <c r="Z107" s="276" t="n">
        <f aca="false">AVERAGE(X107:Y107)</f>
        <v>2</v>
      </c>
      <c r="AA107" s="276" t="n">
        <v>0</v>
      </c>
      <c r="AB107" s="276" t="n">
        <v>2</v>
      </c>
      <c r="AC107" s="276" t="n">
        <v>2</v>
      </c>
      <c r="AD107" s="276" t="n">
        <v>4</v>
      </c>
      <c r="AE107" s="276" t="n">
        <v>2</v>
      </c>
      <c r="AF107" s="276" t="n">
        <v>1</v>
      </c>
      <c r="AG107" s="276" t="n">
        <v>1</v>
      </c>
      <c r="AH107" s="277"/>
      <c r="AI107" s="277" t="s">
        <v>189</v>
      </c>
      <c r="AJ107" s="278" t="s">
        <v>1280</v>
      </c>
      <c r="AK107" s="283" t="n">
        <f aca="false">AVERAGE(R107:S107)</f>
        <v>1.5</v>
      </c>
      <c r="AL107" s="299" t="n">
        <f aca="false">AVERAGE(V107,W107,Z107,AA107,AB107)</f>
        <v>0.8</v>
      </c>
      <c r="AM107" s="289" t="n">
        <f aca="false">AVERAGE(AC107:AG107)</f>
        <v>2</v>
      </c>
      <c r="AN107" s="283" t="n">
        <f aca="false">AL107+AM107</f>
        <v>2.8</v>
      </c>
      <c r="AO107" s="297" t="s">
        <v>226</v>
      </c>
      <c r="AP107" s="287"/>
      <c r="AQ107" s="297" t="s">
        <v>226</v>
      </c>
      <c r="AR107" s="288" t="s">
        <v>226</v>
      </c>
      <c r="AS107" s="282"/>
      <c r="AT107" s="279" t="n">
        <f aca="false">AN107</f>
        <v>2.8</v>
      </c>
    </row>
    <row r="108" customFormat="false" ht="14.65" hidden="false" customHeight="false" outlineLevel="0" collapsed="false">
      <c r="A108" s="272" t="n">
        <v>4485</v>
      </c>
      <c r="B108" s="272" t="s">
        <v>193</v>
      </c>
      <c r="C108" s="272" t="s">
        <v>193</v>
      </c>
      <c r="D108" s="273" t="s">
        <v>1281</v>
      </c>
      <c r="E108" s="272" t="s">
        <v>1282</v>
      </c>
      <c r="F108" s="272" t="s">
        <v>1283</v>
      </c>
      <c r="G108" s="274" t="s">
        <v>41</v>
      </c>
      <c r="H108" s="274" t="s">
        <v>42</v>
      </c>
      <c r="I108" s="275"/>
      <c r="J108" s="275" t="s">
        <v>890</v>
      </c>
      <c r="K108" s="274" t="s">
        <v>30</v>
      </c>
      <c r="L108" s="274" t="s">
        <v>32</v>
      </c>
      <c r="M108" s="274" t="s">
        <v>30</v>
      </c>
      <c r="N108" s="274"/>
      <c r="O108" s="274"/>
      <c r="P108" s="274" t="s">
        <v>198</v>
      </c>
      <c r="Q108" s="274"/>
      <c r="R108" s="276" t="n">
        <v>3</v>
      </c>
      <c r="S108" s="276" t="n">
        <v>0</v>
      </c>
      <c r="T108" s="276" t="n">
        <v>0</v>
      </c>
      <c r="U108" s="276" t="n">
        <v>3</v>
      </c>
      <c r="V108" s="276" t="n">
        <f aca="false">AVERAGE(T108:U108)</f>
        <v>1.5</v>
      </c>
      <c r="W108" s="276" t="n">
        <v>0</v>
      </c>
      <c r="X108" s="276" t="n">
        <v>3</v>
      </c>
      <c r="Y108" s="276" t="n">
        <v>0</v>
      </c>
      <c r="Z108" s="276" t="n">
        <f aca="false">AVERAGE(X108:Y108)</f>
        <v>1.5</v>
      </c>
      <c r="AA108" s="276" t="n">
        <v>0</v>
      </c>
      <c r="AB108" s="276" t="n">
        <v>2</v>
      </c>
      <c r="AC108" s="276" t="n">
        <v>3</v>
      </c>
      <c r="AD108" s="276" t="n">
        <v>2</v>
      </c>
      <c r="AE108" s="276" t="n">
        <v>2</v>
      </c>
      <c r="AF108" s="276" t="n">
        <v>1</v>
      </c>
      <c r="AG108" s="276" t="n">
        <v>1</v>
      </c>
      <c r="AH108" s="277"/>
      <c r="AI108" s="277" t="s">
        <v>189</v>
      </c>
      <c r="AJ108" s="278" t="s">
        <v>1284</v>
      </c>
      <c r="AK108" s="283" t="n">
        <f aca="false">AVERAGE(R108:S108)</f>
        <v>1.5</v>
      </c>
      <c r="AL108" s="283" t="n">
        <f aca="false">AVERAGE(V108,W108,Z108,AA108,AB108)</f>
        <v>1</v>
      </c>
      <c r="AM108" s="283" t="n">
        <f aca="false">AVERAGE(AC108:AG108)</f>
        <v>1.8</v>
      </c>
      <c r="AN108" s="283" t="n">
        <f aca="false">AL108+AM108</f>
        <v>2.8</v>
      </c>
      <c r="AO108" s="297" t="s">
        <v>226</v>
      </c>
      <c r="AP108" s="287"/>
      <c r="AQ108" s="297" t="s">
        <v>226</v>
      </c>
      <c r="AR108" s="288" t="s">
        <v>226</v>
      </c>
      <c r="AS108" s="282"/>
      <c r="AT108" s="279" t="n">
        <f aca="false">AN108</f>
        <v>2.8</v>
      </c>
    </row>
    <row r="109" customFormat="false" ht="14.65" hidden="false" customHeight="false" outlineLevel="0" collapsed="false">
      <c r="A109" s="272" t="n">
        <v>4155</v>
      </c>
      <c r="B109" s="272" t="s">
        <v>193</v>
      </c>
      <c r="C109" s="272" t="s">
        <v>193</v>
      </c>
      <c r="D109" s="273" t="s">
        <v>1285</v>
      </c>
      <c r="E109" s="272" t="s">
        <v>1286</v>
      </c>
      <c r="F109" s="272" t="s">
        <v>1287</v>
      </c>
      <c r="G109" s="274" t="s">
        <v>42</v>
      </c>
      <c r="H109" s="274" t="s">
        <v>42</v>
      </c>
      <c r="I109" s="275"/>
      <c r="J109" s="275"/>
      <c r="K109" s="274" t="s">
        <v>32</v>
      </c>
      <c r="L109" s="274" t="s">
        <v>30</v>
      </c>
      <c r="M109" s="274" t="s">
        <v>32</v>
      </c>
      <c r="N109" s="274"/>
      <c r="O109" s="274"/>
      <c r="P109" s="274" t="s">
        <v>198</v>
      </c>
      <c r="Q109" s="274"/>
      <c r="R109" s="276" t="n">
        <v>3</v>
      </c>
      <c r="S109" s="276" t="n">
        <v>0</v>
      </c>
      <c r="T109" s="276" t="n">
        <v>0</v>
      </c>
      <c r="U109" s="276" t="n">
        <v>0</v>
      </c>
      <c r="V109" s="276" t="n">
        <f aca="false">AVERAGE(T109:U109)</f>
        <v>0</v>
      </c>
      <c r="W109" s="276" t="n">
        <v>3</v>
      </c>
      <c r="X109" s="276" t="n">
        <v>0</v>
      </c>
      <c r="Y109" s="276" t="n">
        <v>3</v>
      </c>
      <c r="Z109" s="276" t="n">
        <f aca="false">AVERAGE(X109:Y109)</f>
        <v>1.5</v>
      </c>
      <c r="AA109" s="276" t="n">
        <v>0</v>
      </c>
      <c r="AB109" s="276" t="n">
        <v>2</v>
      </c>
      <c r="AC109" s="276" t="n">
        <v>2</v>
      </c>
      <c r="AD109" s="276" t="n">
        <v>2</v>
      </c>
      <c r="AE109" s="276" t="n">
        <v>1</v>
      </c>
      <c r="AF109" s="276" t="n">
        <v>1</v>
      </c>
      <c r="AG109" s="276" t="n">
        <v>1</v>
      </c>
      <c r="AH109" s="277"/>
      <c r="AI109" s="277" t="s">
        <v>252</v>
      </c>
      <c r="AJ109" s="278" t="s">
        <v>1288</v>
      </c>
      <c r="AK109" s="283" t="n">
        <f aca="false">AVERAGE(R109:S109)</f>
        <v>1.5</v>
      </c>
      <c r="AL109" s="283" t="n">
        <f aca="false">AVERAGE(V109,W109,Z109,AA109,AB109)</f>
        <v>1.3</v>
      </c>
      <c r="AM109" s="283" t="n">
        <f aca="false">AVERAGE(AC109:AG109)</f>
        <v>1.4</v>
      </c>
      <c r="AN109" s="283" t="n">
        <f aca="false">AL109+AM109</f>
        <v>2.7</v>
      </c>
      <c r="AO109" s="297" t="s">
        <v>226</v>
      </c>
      <c r="AP109" s="287"/>
      <c r="AQ109" s="297" t="s">
        <v>226</v>
      </c>
      <c r="AR109" s="288" t="s">
        <v>319</v>
      </c>
      <c r="AS109" s="282" t="s">
        <v>1289</v>
      </c>
      <c r="AT109" s="279" t="n">
        <f aca="false">AN109</f>
        <v>2.7</v>
      </c>
    </row>
    <row r="110" customFormat="false" ht="14.65" hidden="false" customHeight="false" outlineLevel="0" collapsed="false">
      <c r="A110" s="272" t="n">
        <v>3688</v>
      </c>
      <c r="B110" s="272" t="s">
        <v>193</v>
      </c>
      <c r="C110" s="272" t="s">
        <v>193</v>
      </c>
      <c r="D110" s="273" t="s">
        <v>1290</v>
      </c>
      <c r="E110" s="272" t="s">
        <v>1291</v>
      </c>
      <c r="F110" s="272" t="s">
        <v>1292</v>
      </c>
      <c r="G110" s="274" t="s">
        <v>41</v>
      </c>
      <c r="H110" s="274" t="s">
        <v>42</v>
      </c>
      <c r="I110" s="275"/>
      <c r="J110" s="275" t="s">
        <v>920</v>
      </c>
      <c r="K110" s="274" t="s">
        <v>30</v>
      </c>
      <c r="L110" s="274" t="s">
        <v>215</v>
      </c>
      <c r="M110" s="274" t="s">
        <v>215</v>
      </c>
      <c r="N110" s="274"/>
      <c r="O110" s="274"/>
      <c r="P110" s="274" t="s">
        <v>198</v>
      </c>
      <c r="Q110" s="274"/>
      <c r="R110" s="276" t="n">
        <v>3</v>
      </c>
      <c r="S110" s="276" t="n">
        <v>0</v>
      </c>
      <c r="T110" s="276" t="n">
        <v>0</v>
      </c>
      <c r="U110" s="276" t="n">
        <v>1</v>
      </c>
      <c r="V110" s="276" t="n">
        <f aca="false">AVERAGE(T110:U110)</f>
        <v>0.5</v>
      </c>
      <c r="W110" s="276" t="n">
        <v>0</v>
      </c>
      <c r="X110" s="276" t="n">
        <v>4</v>
      </c>
      <c r="Y110" s="276" t="n">
        <v>4</v>
      </c>
      <c r="Z110" s="276" t="n">
        <f aca="false">AVERAGE(X110:Y110)</f>
        <v>4</v>
      </c>
      <c r="AA110" s="276" t="n">
        <v>0</v>
      </c>
      <c r="AB110" s="276" t="n">
        <v>2</v>
      </c>
      <c r="AC110" s="276" t="n">
        <v>1</v>
      </c>
      <c r="AD110" s="276" t="n">
        <v>4</v>
      </c>
      <c r="AE110" s="276" t="n">
        <v>0</v>
      </c>
      <c r="AF110" s="276" t="n">
        <v>1</v>
      </c>
      <c r="AG110" s="276" t="n">
        <v>1</v>
      </c>
      <c r="AH110" s="277"/>
      <c r="AI110" s="277" t="s">
        <v>252</v>
      </c>
      <c r="AJ110" s="278" t="s">
        <v>1293</v>
      </c>
      <c r="AK110" s="283" t="n">
        <f aca="false">AVERAGE(R110:S110)</f>
        <v>1.5</v>
      </c>
      <c r="AL110" s="283" t="n">
        <f aca="false">AVERAGE(V110,W110,Z110,AA110,AB110)</f>
        <v>1.3</v>
      </c>
      <c r="AM110" s="283" t="n">
        <f aca="false">AVERAGE(AC110:AG110)</f>
        <v>1.4</v>
      </c>
      <c r="AN110" s="283" t="n">
        <f aca="false">AL110+AM110</f>
        <v>2.7</v>
      </c>
      <c r="AO110" s="297" t="s">
        <v>226</v>
      </c>
      <c r="AP110" s="287"/>
      <c r="AQ110" s="297" t="s">
        <v>226</v>
      </c>
      <c r="AR110" s="288" t="s">
        <v>226</v>
      </c>
      <c r="AS110" s="282"/>
      <c r="AT110" s="279" t="n">
        <f aca="false">AN110</f>
        <v>2.7</v>
      </c>
    </row>
    <row r="111" customFormat="false" ht="14.65" hidden="false" customHeight="false" outlineLevel="0" collapsed="false">
      <c r="A111" s="272" t="n">
        <v>199425</v>
      </c>
      <c r="B111" s="272" t="s">
        <v>193</v>
      </c>
      <c r="C111" s="272" t="s">
        <v>193</v>
      </c>
      <c r="D111" s="273" t="s">
        <v>1294</v>
      </c>
      <c r="E111" s="272" t="s">
        <v>1295</v>
      </c>
      <c r="F111" s="272" t="s">
        <v>1296</v>
      </c>
      <c r="G111" s="274" t="s">
        <v>41</v>
      </c>
      <c r="H111" s="274" t="s">
        <v>41</v>
      </c>
      <c r="I111" s="275"/>
      <c r="J111" s="275"/>
      <c r="K111" s="274" t="s">
        <v>31</v>
      </c>
      <c r="L111" s="274" t="s">
        <v>32</v>
      </c>
      <c r="M111" s="274" t="s">
        <v>30</v>
      </c>
      <c r="N111" s="274"/>
      <c r="O111" s="274"/>
      <c r="P111" s="274" t="s">
        <v>198</v>
      </c>
      <c r="Q111" s="274"/>
      <c r="R111" s="276" t="n">
        <v>3</v>
      </c>
      <c r="S111" s="276" t="n">
        <v>0</v>
      </c>
      <c r="T111" s="276" t="n">
        <v>0</v>
      </c>
      <c r="U111" s="276" t="n">
        <v>0</v>
      </c>
      <c r="V111" s="276" t="n">
        <f aca="false">AVERAGE(T111:U111)</f>
        <v>0</v>
      </c>
      <c r="W111" s="276" t="n">
        <v>2</v>
      </c>
      <c r="X111" s="276" t="n">
        <v>3</v>
      </c>
      <c r="Y111" s="276" t="n">
        <v>0</v>
      </c>
      <c r="Z111" s="276" t="n">
        <f aca="false">AVERAGE(X111:Y111)</f>
        <v>1.5</v>
      </c>
      <c r="AA111" s="276" t="n">
        <v>0</v>
      </c>
      <c r="AB111" s="276" t="n">
        <v>1</v>
      </c>
      <c r="AC111" s="276" t="n">
        <v>1</v>
      </c>
      <c r="AD111" s="276" t="n">
        <v>0</v>
      </c>
      <c r="AE111" s="276" t="n">
        <v>2</v>
      </c>
      <c r="AF111" s="276" t="n">
        <v>3</v>
      </c>
      <c r="AG111" s="276" t="n">
        <v>3</v>
      </c>
      <c r="AH111" s="277"/>
      <c r="AI111" s="277" t="s">
        <v>252</v>
      </c>
      <c r="AJ111" s="278" t="s">
        <v>1006</v>
      </c>
      <c r="AK111" s="283" t="n">
        <f aca="false">AVERAGE(R111:S111)</f>
        <v>1.5</v>
      </c>
      <c r="AL111" s="299" t="n">
        <f aca="false">AVERAGE(V111,W111,Z111,AA111,AB111)</f>
        <v>0.9</v>
      </c>
      <c r="AM111" s="283" t="n">
        <f aca="false">AVERAGE(AC111:AG111)</f>
        <v>1.8</v>
      </c>
      <c r="AN111" s="283" t="n">
        <f aca="false">AL111+AM111</f>
        <v>2.7</v>
      </c>
      <c r="AO111" s="297" t="s">
        <v>226</v>
      </c>
      <c r="AP111" s="287"/>
      <c r="AQ111" s="300" t="s">
        <v>319</v>
      </c>
      <c r="AR111" s="288" t="s">
        <v>319</v>
      </c>
      <c r="AS111" s="282"/>
      <c r="AT111" s="279" t="n">
        <f aca="false">AN111</f>
        <v>2.7</v>
      </c>
    </row>
    <row r="112" customFormat="false" ht="14.65" hidden="false" customHeight="false" outlineLevel="0" collapsed="false">
      <c r="A112" s="272" t="n">
        <v>4195</v>
      </c>
      <c r="B112" s="272" t="s">
        <v>193</v>
      </c>
      <c r="C112" s="272" t="s">
        <v>193</v>
      </c>
      <c r="D112" s="273" t="s">
        <v>1297</v>
      </c>
      <c r="E112" s="272" t="s">
        <v>1298</v>
      </c>
      <c r="F112" s="272" t="s">
        <v>1299</v>
      </c>
      <c r="G112" s="274" t="s">
        <v>42</v>
      </c>
      <c r="H112" s="274" t="s">
        <v>42</v>
      </c>
      <c r="I112" s="275"/>
      <c r="J112" s="275" t="s">
        <v>865</v>
      </c>
      <c r="K112" s="274" t="s">
        <v>30</v>
      </c>
      <c r="L112" s="274" t="s">
        <v>31</v>
      </c>
      <c r="M112" s="274" t="s">
        <v>184</v>
      </c>
      <c r="N112" s="274"/>
      <c r="O112" s="274"/>
      <c r="P112" s="274" t="s">
        <v>198</v>
      </c>
      <c r="Q112" s="274"/>
      <c r="R112" s="276" t="n">
        <v>3</v>
      </c>
      <c r="S112" s="276" t="n">
        <v>0</v>
      </c>
      <c r="T112" s="276" t="n">
        <v>0</v>
      </c>
      <c r="U112" s="276" t="n">
        <v>4</v>
      </c>
      <c r="V112" s="276" t="n">
        <f aca="false">AVERAGE(T112:U112)</f>
        <v>2</v>
      </c>
      <c r="W112" s="276" t="n">
        <v>0</v>
      </c>
      <c r="X112" s="276" t="n">
        <v>2</v>
      </c>
      <c r="Y112" s="276" t="n">
        <v>4</v>
      </c>
      <c r="Z112" s="276" t="n">
        <f aca="false">AVERAGE(X112:Y112)</f>
        <v>3</v>
      </c>
      <c r="AA112" s="276" t="n">
        <v>0</v>
      </c>
      <c r="AB112" s="276" t="n">
        <v>2</v>
      </c>
      <c r="AC112" s="276" t="n">
        <v>2</v>
      </c>
      <c r="AD112" s="276" t="n">
        <v>2</v>
      </c>
      <c r="AE112" s="276" t="n">
        <v>0</v>
      </c>
      <c r="AF112" s="276" t="n">
        <v>1</v>
      </c>
      <c r="AG112" s="276" t="n">
        <v>1</v>
      </c>
      <c r="AH112" s="277"/>
      <c r="AI112" s="277" t="s">
        <v>252</v>
      </c>
      <c r="AJ112" s="278" t="s">
        <v>1300</v>
      </c>
      <c r="AK112" s="283" t="n">
        <f aca="false">AVERAGE(R112:S112)</f>
        <v>1.5</v>
      </c>
      <c r="AL112" s="283" t="n">
        <f aca="false">AVERAGE(V112,W112,Z112,AA112,AB112)</f>
        <v>1.4</v>
      </c>
      <c r="AM112" s="283" t="n">
        <f aca="false">AVERAGE(AC112:AG112)</f>
        <v>1.2</v>
      </c>
      <c r="AN112" s="283" t="n">
        <f aca="false">AL112+AM112</f>
        <v>2.6</v>
      </c>
      <c r="AO112" s="297" t="s">
        <v>226</v>
      </c>
      <c r="AP112" s="287"/>
      <c r="AQ112" s="297" t="s">
        <v>226</v>
      </c>
      <c r="AR112" s="288" t="s">
        <v>319</v>
      </c>
      <c r="AS112" s="282" t="s">
        <v>1301</v>
      </c>
      <c r="AT112" s="279" t="n">
        <f aca="false">AN112</f>
        <v>2.6</v>
      </c>
    </row>
    <row r="113" customFormat="false" ht="14.65" hidden="false" customHeight="false" outlineLevel="0" collapsed="false">
      <c r="A113" s="272" t="n">
        <v>3493</v>
      </c>
      <c r="B113" s="272" t="s">
        <v>193</v>
      </c>
      <c r="C113" s="272" t="s">
        <v>193</v>
      </c>
      <c r="D113" s="273" t="s">
        <v>1302</v>
      </c>
      <c r="E113" s="272" t="s">
        <v>1303</v>
      </c>
      <c r="F113" s="272" t="s">
        <v>1304</v>
      </c>
      <c r="G113" s="274" t="s">
        <v>43</v>
      </c>
      <c r="H113" s="274" t="s">
        <v>43</v>
      </c>
      <c r="I113" s="275" t="s">
        <v>890</v>
      </c>
      <c r="J113" s="275" t="s">
        <v>890</v>
      </c>
      <c r="K113" s="274" t="s">
        <v>30</v>
      </c>
      <c r="L113" s="274" t="s">
        <v>30</v>
      </c>
      <c r="M113" s="274" t="s">
        <v>31</v>
      </c>
      <c r="N113" s="274"/>
      <c r="O113" s="274"/>
      <c r="P113" s="274" t="s">
        <v>198</v>
      </c>
      <c r="Q113" s="274" t="s">
        <v>187</v>
      </c>
      <c r="R113" s="276" t="n">
        <v>3</v>
      </c>
      <c r="S113" s="276" t="n">
        <v>3</v>
      </c>
      <c r="T113" s="276" t="n">
        <v>3</v>
      </c>
      <c r="U113" s="276" t="n">
        <v>3</v>
      </c>
      <c r="V113" s="276" t="n">
        <f aca="false">AVERAGE(T113:U113)</f>
        <v>3</v>
      </c>
      <c r="W113" s="276" t="n">
        <v>0</v>
      </c>
      <c r="X113" s="276" t="n">
        <v>0</v>
      </c>
      <c r="Y113" s="276" t="n">
        <v>2</v>
      </c>
      <c r="Z113" s="276" t="n">
        <f aca="false">AVERAGE(X113:Y113)</f>
        <v>1</v>
      </c>
      <c r="AA113" s="276" t="n">
        <v>0</v>
      </c>
      <c r="AB113" s="276" t="n">
        <v>3</v>
      </c>
      <c r="AC113" s="276" t="n">
        <v>1</v>
      </c>
      <c r="AD113" s="276" t="n">
        <v>0</v>
      </c>
      <c r="AE113" s="276" t="n">
        <v>3</v>
      </c>
      <c r="AF113" s="276" t="n">
        <v>1</v>
      </c>
      <c r="AG113" s="276" t="n">
        <v>1</v>
      </c>
      <c r="AH113" s="277"/>
      <c r="AI113" s="277" t="s">
        <v>189</v>
      </c>
      <c r="AJ113" s="278" t="s">
        <v>1305</v>
      </c>
      <c r="AK113" s="285" t="n">
        <f aca="false">AVERAGE(R113:S113)</f>
        <v>3</v>
      </c>
      <c r="AL113" s="283" t="n">
        <f aca="false">AVERAGE(V113,W113,Z113,AA113,AB113)</f>
        <v>1.4</v>
      </c>
      <c r="AM113" s="283" t="n">
        <f aca="false">AVERAGE(AC113:AG113)</f>
        <v>1.2</v>
      </c>
      <c r="AN113" s="283" t="n">
        <f aca="false">AL113+AM113</f>
        <v>2.6</v>
      </c>
      <c r="AO113" s="297" t="s">
        <v>226</v>
      </c>
      <c r="AP113" s="287"/>
      <c r="AQ113" s="297" t="s">
        <v>226</v>
      </c>
      <c r="AR113" s="288" t="s">
        <v>226</v>
      </c>
      <c r="AS113" s="282"/>
      <c r="AT113" s="279" t="n">
        <f aca="false">AN113</f>
        <v>2.6</v>
      </c>
    </row>
    <row r="114" customFormat="false" ht="14.65" hidden="false" customHeight="false" outlineLevel="0" collapsed="false">
      <c r="A114" s="272" t="n">
        <v>4586</v>
      </c>
      <c r="B114" s="272" t="s">
        <v>193</v>
      </c>
      <c r="C114" s="272" t="s">
        <v>193</v>
      </c>
      <c r="D114" s="273" t="s">
        <v>1306</v>
      </c>
      <c r="E114" s="272" t="s">
        <v>1307</v>
      </c>
      <c r="F114" s="272" t="s">
        <v>1308</v>
      </c>
      <c r="G114" s="274" t="s">
        <v>41</v>
      </c>
      <c r="H114" s="274" t="s">
        <v>42</v>
      </c>
      <c r="I114" s="275"/>
      <c r="J114" s="275" t="s">
        <v>920</v>
      </c>
      <c r="K114" s="274" t="s">
        <v>30</v>
      </c>
      <c r="L114" s="274" t="s">
        <v>32</v>
      </c>
      <c r="M114" s="274" t="s">
        <v>31</v>
      </c>
      <c r="N114" s="274"/>
      <c r="O114" s="274"/>
      <c r="P114" s="274" t="s">
        <v>198</v>
      </c>
      <c r="Q114" s="274"/>
      <c r="R114" s="276" t="n">
        <v>3</v>
      </c>
      <c r="S114" s="276" t="n">
        <v>0</v>
      </c>
      <c r="T114" s="276" t="n">
        <v>0</v>
      </c>
      <c r="U114" s="276" t="n">
        <v>1</v>
      </c>
      <c r="V114" s="276" t="n">
        <f aca="false">AVERAGE(T114:U114)</f>
        <v>0.5</v>
      </c>
      <c r="W114" s="276" t="n">
        <v>0</v>
      </c>
      <c r="X114" s="276" t="n">
        <v>3</v>
      </c>
      <c r="Y114" s="276" t="n">
        <v>2</v>
      </c>
      <c r="Z114" s="276" t="n">
        <f aca="false">AVERAGE(X114:Y114)</f>
        <v>2.5</v>
      </c>
      <c r="AA114" s="276" t="n">
        <v>0</v>
      </c>
      <c r="AB114" s="276" t="n">
        <v>2</v>
      </c>
      <c r="AC114" s="276" t="n">
        <v>1</v>
      </c>
      <c r="AD114" s="276" t="n">
        <v>2</v>
      </c>
      <c r="AE114" s="276" t="n">
        <v>3</v>
      </c>
      <c r="AF114" s="276" t="n">
        <v>1</v>
      </c>
      <c r="AG114" s="276" t="n">
        <v>1</v>
      </c>
      <c r="AH114" s="277"/>
      <c r="AI114" s="277" t="s">
        <v>252</v>
      </c>
      <c r="AJ114" s="278" t="s">
        <v>1309</v>
      </c>
      <c r="AK114" s="283" t="n">
        <f aca="false">AVERAGE(R114:S114)</f>
        <v>1.5</v>
      </c>
      <c r="AL114" s="283" t="n">
        <f aca="false">AVERAGE(V114,W114,Z114,AA114,AB114)</f>
        <v>1</v>
      </c>
      <c r="AM114" s="283" t="n">
        <f aca="false">AVERAGE(AC114:AG114)</f>
        <v>1.6</v>
      </c>
      <c r="AN114" s="283" t="n">
        <f aca="false">AL114+AM114</f>
        <v>2.6</v>
      </c>
      <c r="AO114" s="297" t="s">
        <v>226</v>
      </c>
      <c r="AP114" s="287"/>
      <c r="AQ114" s="297" t="s">
        <v>226</v>
      </c>
      <c r="AR114" s="288" t="s">
        <v>226</v>
      </c>
      <c r="AS114" s="282"/>
      <c r="AT114" s="279" t="n">
        <f aca="false">AN114</f>
        <v>2.6</v>
      </c>
    </row>
    <row r="115" customFormat="false" ht="14.65" hidden="false" customHeight="false" outlineLevel="0" collapsed="false">
      <c r="A115" s="272" t="n">
        <v>3112</v>
      </c>
      <c r="B115" s="272" t="s">
        <v>193</v>
      </c>
      <c r="C115" s="272" t="s">
        <v>193</v>
      </c>
      <c r="D115" s="273" t="s">
        <v>1310</v>
      </c>
      <c r="E115" s="272" t="s">
        <v>1311</v>
      </c>
      <c r="F115" s="272" t="s">
        <v>1312</v>
      </c>
      <c r="G115" s="274" t="s">
        <v>43</v>
      </c>
      <c r="H115" s="274" t="s">
        <v>43</v>
      </c>
      <c r="I115" s="275" t="s">
        <v>890</v>
      </c>
      <c r="J115" s="275"/>
      <c r="K115" s="274" t="s">
        <v>30</v>
      </c>
      <c r="L115" s="274" t="s">
        <v>30</v>
      </c>
      <c r="M115" s="274" t="s">
        <v>32</v>
      </c>
      <c r="N115" s="274"/>
      <c r="O115" s="274"/>
      <c r="P115" s="274" t="s">
        <v>198</v>
      </c>
      <c r="Q115" s="274" t="s">
        <v>187</v>
      </c>
      <c r="R115" s="276" t="n">
        <v>3</v>
      </c>
      <c r="S115" s="276" t="n">
        <v>3</v>
      </c>
      <c r="T115" s="276" t="n">
        <v>3</v>
      </c>
      <c r="U115" s="276" t="n">
        <v>0</v>
      </c>
      <c r="V115" s="276" t="n">
        <f aca="false">AVERAGE(T115:U115)</f>
        <v>1.5</v>
      </c>
      <c r="W115" s="276" t="n">
        <v>0</v>
      </c>
      <c r="X115" s="276" t="n">
        <v>0</v>
      </c>
      <c r="Y115" s="276" t="n">
        <v>3</v>
      </c>
      <c r="Z115" s="276" t="n">
        <f aca="false">AVERAGE(X115:Y115)</f>
        <v>1.5</v>
      </c>
      <c r="AA115" s="276" t="n">
        <v>0</v>
      </c>
      <c r="AB115" s="276" t="n">
        <v>3</v>
      </c>
      <c r="AC115" s="276" t="n">
        <v>1</v>
      </c>
      <c r="AD115" s="276" t="n">
        <v>2</v>
      </c>
      <c r="AE115" s="276" t="n">
        <v>2</v>
      </c>
      <c r="AF115" s="276" t="n">
        <v>1</v>
      </c>
      <c r="AG115" s="276" t="n">
        <v>1</v>
      </c>
      <c r="AH115" s="277"/>
      <c r="AI115" s="277" t="s">
        <v>189</v>
      </c>
      <c r="AJ115" s="278" t="s">
        <v>1313</v>
      </c>
      <c r="AK115" s="285" t="n">
        <f aca="false">AVERAGE(R115:S115)</f>
        <v>3</v>
      </c>
      <c r="AL115" s="283" t="n">
        <f aca="false">AVERAGE(V115,W115,Z115,AA115,AB115)</f>
        <v>1.2</v>
      </c>
      <c r="AM115" s="283" t="n">
        <f aca="false">AVERAGE(AC115:AG115)</f>
        <v>1.4</v>
      </c>
      <c r="AN115" s="283" t="n">
        <f aca="false">AL115+AM115</f>
        <v>2.6</v>
      </c>
      <c r="AO115" s="297" t="s">
        <v>226</v>
      </c>
      <c r="AP115" s="287"/>
      <c r="AQ115" s="297" t="s">
        <v>226</v>
      </c>
      <c r="AR115" s="288" t="s">
        <v>226</v>
      </c>
      <c r="AS115" s="282"/>
      <c r="AT115" s="279" t="n">
        <f aca="false">AN115</f>
        <v>2.6</v>
      </c>
    </row>
    <row r="116" customFormat="false" ht="14.65" hidden="false" customHeight="false" outlineLevel="0" collapsed="false">
      <c r="A116" s="272" t="n">
        <v>3489</v>
      </c>
      <c r="B116" s="272" t="s">
        <v>193</v>
      </c>
      <c r="C116" s="272" t="s">
        <v>193</v>
      </c>
      <c r="D116" s="273" t="s">
        <v>1314</v>
      </c>
      <c r="E116" s="272" t="s">
        <v>1315</v>
      </c>
      <c r="F116" s="272" t="s">
        <v>1316</v>
      </c>
      <c r="G116" s="274" t="s">
        <v>43</v>
      </c>
      <c r="H116" s="274" t="s">
        <v>43</v>
      </c>
      <c r="I116" s="275"/>
      <c r="J116" s="275"/>
      <c r="K116" s="274" t="s">
        <v>30</v>
      </c>
      <c r="L116" s="274" t="s">
        <v>31</v>
      </c>
      <c r="M116" s="274" t="s">
        <v>31</v>
      </c>
      <c r="N116" s="274"/>
      <c r="O116" s="274"/>
      <c r="P116" s="274" t="s">
        <v>198</v>
      </c>
      <c r="Q116" s="274"/>
      <c r="R116" s="276" t="n">
        <v>3</v>
      </c>
      <c r="S116" s="276" t="n">
        <v>0</v>
      </c>
      <c r="T116" s="276" t="n">
        <v>0</v>
      </c>
      <c r="U116" s="276" t="n">
        <v>0</v>
      </c>
      <c r="V116" s="276" t="n">
        <f aca="false">AVERAGE(T116:U116)</f>
        <v>0</v>
      </c>
      <c r="W116" s="276" t="n">
        <v>0</v>
      </c>
      <c r="X116" s="276" t="n">
        <v>2</v>
      </c>
      <c r="Y116" s="276" t="n">
        <v>2</v>
      </c>
      <c r="Z116" s="276" t="n">
        <f aca="false">AVERAGE(X116:Y116)</f>
        <v>2</v>
      </c>
      <c r="AA116" s="276" t="n">
        <v>0</v>
      </c>
      <c r="AB116" s="276" t="n">
        <v>3</v>
      </c>
      <c r="AC116" s="276" t="n">
        <v>2</v>
      </c>
      <c r="AD116" s="276" t="n">
        <v>0</v>
      </c>
      <c r="AE116" s="276" t="n">
        <v>2</v>
      </c>
      <c r="AF116" s="276" t="n">
        <v>2</v>
      </c>
      <c r="AG116" s="276" t="n">
        <v>2</v>
      </c>
      <c r="AH116" s="277"/>
      <c r="AI116" s="277" t="s">
        <v>189</v>
      </c>
      <c r="AJ116" s="278" t="s">
        <v>1317</v>
      </c>
      <c r="AK116" s="283" t="n">
        <f aca="false">AVERAGE(R116:S116)</f>
        <v>1.5</v>
      </c>
      <c r="AL116" s="283" t="n">
        <f aca="false">AVERAGE(V116,W116,Z116,AA116,AB116)</f>
        <v>1</v>
      </c>
      <c r="AM116" s="283" t="n">
        <f aca="false">AVERAGE(AC116:AG116)</f>
        <v>1.6</v>
      </c>
      <c r="AN116" s="283" t="n">
        <f aca="false">AL116+AM116</f>
        <v>2.6</v>
      </c>
      <c r="AO116" s="297" t="s">
        <v>226</v>
      </c>
      <c r="AP116" s="287"/>
      <c r="AQ116" s="297" t="s">
        <v>226</v>
      </c>
      <c r="AR116" s="288" t="s">
        <v>226</v>
      </c>
      <c r="AS116" s="282"/>
      <c r="AT116" s="279" t="n">
        <f aca="false">AN116</f>
        <v>2.6</v>
      </c>
    </row>
    <row r="117" customFormat="false" ht="14.65" hidden="false" customHeight="false" outlineLevel="0" collapsed="false">
      <c r="A117" s="272" t="n">
        <v>4167</v>
      </c>
      <c r="B117" s="272" t="s">
        <v>193</v>
      </c>
      <c r="C117" s="272" t="s">
        <v>179</v>
      </c>
      <c r="D117" s="273" t="s">
        <v>1318</v>
      </c>
      <c r="E117" s="272" t="s">
        <v>1319</v>
      </c>
      <c r="F117" s="272" t="s">
        <v>1320</v>
      </c>
      <c r="G117" s="274"/>
      <c r="H117" s="274" t="s">
        <v>41</v>
      </c>
      <c r="I117" s="275"/>
      <c r="J117" s="275"/>
      <c r="K117" s="274" t="s">
        <v>31</v>
      </c>
      <c r="L117" s="274" t="s">
        <v>290</v>
      </c>
      <c r="M117" s="274" t="s">
        <v>192</v>
      </c>
      <c r="N117" s="274"/>
      <c r="O117" s="274"/>
      <c r="P117" s="274" t="s">
        <v>198</v>
      </c>
      <c r="Q117" s="274"/>
      <c r="R117" s="276" t="n">
        <v>3</v>
      </c>
      <c r="S117" s="276" t="n">
        <v>0</v>
      </c>
      <c r="T117" s="276" t="n">
        <v>0</v>
      </c>
      <c r="U117" s="276"/>
      <c r="V117" s="276" t="n">
        <f aca="false">AVERAGE(T117:U117)</f>
        <v>0</v>
      </c>
      <c r="W117" s="276" t="n">
        <v>2</v>
      </c>
      <c r="X117" s="276"/>
      <c r="Y117" s="276"/>
      <c r="Z117" s="276"/>
      <c r="AA117" s="276" t="n">
        <v>0</v>
      </c>
      <c r="AB117" s="276" t="n">
        <v>1</v>
      </c>
      <c r="AC117" s="276" t="n">
        <v>2</v>
      </c>
      <c r="AD117" s="276" t="n">
        <v>2</v>
      </c>
      <c r="AE117" s="276" t="n">
        <v>1</v>
      </c>
      <c r="AF117" s="276" t="n">
        <v>2</v>
      </c>
      <c r="AG117" s="276" t="n">
        <v>2</v>
      </c>
      <c r="AH117" s="277"/>
      <c r="AI117" s="277" t="s">
        <v>217</v>
      </c>
      <c r="AJ117" s="278" t="s">
        <v>1321</v>
      </c>
      <c r="AK117" s="283" t="n">
        <f aca="false">AVERAGE(R117:S117)</f>
        <v>1.5</v>
      </c>
      <c r="AL117" s="299" t="n">
        <f aca="false">AVERAGE(V117,W117,Z117,AA117,AB117)</f>
        <v>0.6</v>
      </c>
      <c r="AM117" s="283" t="n">
        <f aca="false">AVERAGE(AC117:AG117)</f>
        <v>1.8</v>
      </c>
      <c r="AN117" s="283" t="n">
        <f aca="false">AL117+AM117</f>
        <v>2.4</v>
      </c>
      <c r="AO117" s="297" t="s">
        <v>226</v>
      </c>
      <c r="AP117" s="287"/>
      <c r="AQ117" s="297" t="s">
        <v>226</v>
      </c>
      <c r="AR117" s="288"/>
      <c r="AS117" s="282"/>
      <c r="AT117" s="279" t="n">
        <f aca="false">AN117</f>
        <v>2.4</v>
      </c>
    </row>
    <row r="118" customFormat="false" ht="14.65" hidden="false" customHeight="false" outlineLevel="0" collapsed="false">
      <c r="A118" s="272" t="n">
        <v>3656</v>
      </c>
      <c r="B118" s="272" t="s">
        <v>193</v>
      </c>
      <c r="C118" s="272" t="s">
        <v>193</v>
      </c>
      <c r="D118" s="273" t="s">
        <v>1322</v>
      </c>
      <c r="E118" s="272" t="s">
        <v>1323</v>
      </c>
      <c r="F118" s="272" t="s">
        <v>1324</v>
      </c>
      <c r="G118" s="274" t="s">
        <v>42</v>
      </c>
      <c r="H118" s="274" t="s">
        <v>42</v>
      </c>
      <c r="I118" s="275"/>
      <c r="J118" s="275" t="s">
        <v>920</v>
      </c>
      <c r="K118" s="274" t="s">
        <v>30</v>
      </c>
      <c r="L118" s="274" t="s">
        <v>30</v>
      </c>
      <c r="M118" s="274" t="s">
        <v>30</v>
      </c>
      <c r="N118" s="274"/>
      <c r="O118" s="274"/>
      <c r="P118" s="274" t="s">
        <v>198</v>
      </c>
      <c r="Q118" s="274"/>
      <c r="R118" s="276" t="n">
        <v>3</v>
      </c>
      <c r="S118" s="276" t="n">
        <v>0</v>
      </c>
      <c r="T118" s="276" t="n">
        <v>0</v>
      </c>
      <c r="U118" s="276" t="n">
        <v>1</v>
      </c>
      <c r="V118" s="276" t="n">
        <f aca="false">AVERAGE(T118:U118)</f>
        <v>0.5</v>
      </c>
      <c r="W118" s="276" t="n">
        <v>0</v>
      </c>
      <c r="X118" s="276" t="n">
        <v>0</v>
      </c>
      <c r="Y118" s="276" t="n">
        <v>0</v>
      </c>
      <c r="Z118" s="276" t="n">
        <f aca="false">AVERAGE(X118:Y118)</f>
        <v>0</v>
      </c>
      <c r="AA118" s="276" t="n">
        <v>0</v>
      </c>
      <c r="AB118" s="276" t="n">
        <v>2</v>
      </c>
      <c r="AC118" s="276" t="n">
        <v>2</v>
      </c>
      <c r="AD118" s="276" t="n">
        <v>2</v>
      </c>
      <c r="AE118" s="276" t="n">
        <v>2</v>
      </c>
      <c r="AF118" s="276" t="n">
        <v>2</v>
      </c>
      <c r="AG118" s="276" t="n">
        <v>2</v>
      </c>
      <c r="AH118" s="277" t="s">
        <v>902</v>
      </c>
      <c r="AI118" s="277" t="s">
        <v>189</v>
      </c>
      <c r="AJ118" s="278" t="s">
        <v>1325</v>
      </c>
      <c r="AK118" s="283" t="n">
        <f aca="false">AVERAGE(R118:S118)</f>
        <v>1.5</v>
      </c>
      <c r="AL118" s="299" t="n">
        <f aca="false">AVERAGE(V118,W118,Z118,AA118,AB118)</f>
        <v>0.5</v>
      </c>
      <c r="AM118" s="289" t="n">
        <f aca="false">AVERAGE(AC118:AG118)</f>
        <v>2</v>
      </c>
      <c r="AN118" s="283" t="n">
        <f aca="false">AL118+AM118</f>
        <v>2.5</v>
      </c>
      <c r="AO118" s="297" t="s">
        <v>226</v>
      </c>
      <c r="AP118" s="287"/>
      <c r="AQ118" s="297" t="s">
        <v>226</v>
      </c>
      <c r="AR118" s="288" t="s">
        <v>226</v>
      </c>
      <c r="AS118" s="282"/>
      <c r="AT118" s="279" t="n">
        <f aca="false">AN118</f>
        <v>2.5</v>
      </c>
    </row>
    <row r="119" customFormat="false" ht="14.65" hidden="false" customHeight="false" outlineLevel="0" collapsed="false">
      <c r="A119" s="272" t="n">
        <v>3807</v>
      </c>
      <c r="B119" s="272" t="s">
        <v>193</v>
      </c>
      <c r="C119" s="272" t="s">
        <v>193</v>
      </c>
      <c r="D119" s="273" t="s">
        <v>1326</v>
      </c>
      <c r="E119" s="272" t="s">
        <v>1327</v>
      </c>
      <c r="F119" s="272" t="s">
        <v>1328</v>
      </c>
      <c r="G119" s="274" t="s">
        <v>42</v>
      </c>
      <c r="H119" s="274" t="s">
        <v>41</v>
      </c>
      <c r="I119" s="275"/>
      <c r="J119" s="275" t="s">
        <v>920</v>
      </c>
      <c r="K119" s="274" t="s">
        <v>31</v>
      </c>
      <c r="L119" s="274" t="s">
        <v>31</v>
      </c>
      <c r="M119" s="274" t="s">
        <v>30</v>
      </c>
      <c r="N119" s="274"/>
      <c r="O119" s="274"/>
      <c r="P119" s="274" t="s">
        <v>198</v>
      </c>
      <c r="Q119" s="274" t="s">
        <v>187</v>
      </c>
      <c r="R119" s="276" t="n">
        <v>3</v>
      </c>
      <c r="S119" s="276" t="n">
        <v>3</v>
      </c>
      <c r="T119" s="276" t="n">
        <v>0</v>
      </c>
      <c r="U119" s="276" t="n">
        <v>1</v>
      </c>
      <c r="V119" s="276" t="n">
        <f aca="false">AVERAGE(T119:U119)</f>
        <v>0.5</v>
      </c>
      <c r="W119" s="276" t="n">
        <v>2</v>
      </c>
      <c r="X119" s="276" t="n">
        <v>2</v>
      </c>
      <c r="Y119" s="276" t="n">
        <v>0</v>
      </c>
      <c r="Z119" s="276" t="n">
        <f aca="false">AVERAGE(X119:Y119)</f>
        <v>1</v>
      </c>
      <c r="AA119" s="276" t="n">
        <v>0</v>
      </c>
      <c r="AB119" s="276" t="n">
        <v>1</v>
      </c>
      <c r="AC119" s="276" t="n">
        <v>2</v>
      </c>
      <c r="AD119" s="276" t="n">
        <v>2</v>
      </c>
      <c r="AE119" s="276" t="n">
        <v>0</v>
      </c>
      <c r="AF119" s="276" t="n">
        <v>2</v>
      </c>
      <c r="AG119" s="276" t="n">
        <v>2</v>
      </c>
      <c r="AH119" s="277"/>
      <c r="AI119" s="277" t="s">
        <v>199</v>
      </c>
      <c r="AJ119" s="278" t="s">
        <v>1329</v>
      </c>
      <c r="AK119" s="285" t="n">
        <f aca="false">AVERAGE(R119:S119)</f>
        <v>3</v>
      </c>
      <c r="AL119" s="299" t="n">
        <f aca="false">AVERAGE(V119,W119,Z119,AA119,AB119)</f>
        <v>0.9</v>
      </c>
      <c r="AM119" s="283" t="n">
        <f aca="false">AVERAGE(AC119:AG119)</f>
        <v>1.6</v>
      </c>
      <c r="AN119" s="283" t="n">
        <f aca="false">AL119+AM119</f>
        <v>2.5</v>
      </c>
      <c r="AO119" s="297" t="s">
        <v>226</v>
      </c>
      <c r="AP119" s="287"/>
      <c r="AQ119" s="297" t="s">
        <v>226</v>
      </c>
      <c r="AR119" s="288" t="s">
        <v>226</v>
      </c>
      <c r="AS119" s="282"/>
      <c r="AT119" s="279" t="n">
        <f aca="false">AN119</f>
        <v>2.5</v>
      </c>
    </row>
    <row r="120" customFormat="false" ht="14.65" hidden="false" customHeight="false" outlineLevel="0" collapsed="false">
      <c r="A120" s="272" t="n">
        <v>4532</v>
      </c>
      <c r="B120" s="272" t="s">
        <v>193</v>
      </c>
      <c r="C120" s="272" t="s">
        <v>193</v>
      </c>
      <c r="D120" s="273" t="s">
        <v>1330</v>
      </c>
      <c r="E120" s="272" t="s">
        <v>1331</v>
      </c>
      <c r="F120" s="272" t="s">
        <v>1332</v>
      </c>
      <c r="G120" s="274" t="s">
        <v>41</v>
      </c>
      <c r="H120" s="274" t="s">
        <v>41</v>
      </c>
      <c r="I120" s="275"/>
      <c r="J120" s="275"/>
      <c r="K120" s="274" t="s">
        <v>215</v>
      </c>
      <c r="L120" s="274" t="s">
        <v>31</v>
      </c>
      <c r="M120" s="274" t="s">
        <v>32</v>
      </c>
      <c r="N120" s="274"/>
      <c r="O120" s="274"/>
      <c r="P120" s="274" t="s">
        <v>198</v>
      </c>
      <c r="Q120" s="274"/>
      <c r="R120" s="276" t="n">
        <v>3</v>
      </c>
      <c r="S120" s="276" t="n">
        <v>0</v>
      </c>
      <c r="T120" s="276" t="n">
        <v>0</v>
      </c>
      <c r="U120" s="276" t="n">
        <v>0</v>
      </c>
      <c r="V120" s="276" t="n">
        <f aca="false">AVERAGE(T120:U120)</f>
        <v>0</v>
      </c>
      <c r="W120" s="276" t="n">
        <v>4</v>
      </c>
      <c r="X120" s="276" t="n">
        <v>2</v>
      </c>
      <c r="Y120" s="276" t="n">
        <v>3</v>
      </c>
      <c r="Z120" s="276" t="n">
        <f aca="false">AVERAGE(X120:Y120)</f>
        <v>2.5</v>
      </c>
      <c r="AA120" s="276" t="n">
        <v>0</v>
      </c>
      <c r="AB120" s="276" t="n">
        <v>1</v>
      </c>
      <c r="AC120" s="276" t="n">
        <v>1</v>
      </c>
      <c r="AD120" s="276" t="n">
        <v>0</v>
      </c>
      <c r="AE120" s="276" t="n">
        <v>0</v>
      </c>
      <c r="AF120" s="276" t="n">
        <v>2</v>
      </c>
      <c r="AG120" s="276" t="n">
        <v>2</v>
      </c>
      <c r="AH120" s="277"/>
      <c r="AI120" s="277" t="s">
        <v>252</v>
      </c>
      <c r="AJ120" s="278" t="s">
        <v>1333</v>
      </c>
      <c r="AK120" s="283" t="n">
        <f aca="false">AVERAGE(R120:S120)</f>
        <v>1.5</v>
      </c>
      <c r="AL120" s="283" t="n">
        <f aca="false">AVERAGE(V120,W120,Z120,AA120,AB120)</f>
        <v>1.5</v>
      </c>
      <c r="AM120" s="283" t="n">
        <f aca="false">AVERAGE(AC120:AG120)</f>
        <v>1</v>
      </c>
      <c r="AN120" s="283" t="n">
        <f aca="false">AL120+AM120</f>
        <v>2.5</v>
      </c>
      <c r="AO120" s="297" t="s">
        <v>226</v>
      </c>
      <c r="AP120" s="287"/>
      <c r="AQ120" s="297" t="s">
        <v>226</v>
      </c>
      <c r="AR120" s="288" t="s">
        <v>319</v>
      </c>
      <c r="AS120" s="282" t="s">
        <v>916</v>
      </c>
      <c r="AT120" s="279" t="n">
        <f aca="false">AN120</f>
        <v>2.5</v>
      </c>
    </row>
    <row r="121" customFormat="false" ht="14.65" hidden="false" customHeight="false" outlineLevel="0" collapsed="false">
      <c r="A121" s="272" t="n">
        <v>3482</v>
      </c>
      <c r="B121" s="272" t="s">
        <v>193</v>
      </c>
      <c r="C121" s="272" t="s">
        <v>193</v>
      </c>
      <c r="D121" s="273" t="s">
        <v>1334</v>
      </c>
      <c r="E121" s="272" t="s">
        <v>1335</v>
      </c>
      <c r="F121" s="272" t="s">
        <v>1336</v>
      </c>
      <c r="G121" s="274" t="s">
        <v>41</v>
      </c>
      <c r="H121" s="274" t="s">
        <v>41</v>
      </c>
      <c r="I121" s="275"/>
      <c r="J121" s="275"/>
      <c r="K121" s="274" t="s">
        <v>30</v>
      </c>
      <c r="L121" s="274" t="s">
        <v>215</v>
      </c>
      <c r="M121" s="274" t="s">
        <v>32</v>
      </c>
      <c r="N121" s="274"/>
      <c r="O121" s="274"/>
      <c r="P121" s="274" t="s">
        <v>198</v>
      </c>
      <c r="Q121" s="274"/>
      <c r="R121" s="276" t="n">
        <v>3</v>
      </c>
      <c r="S121" s="276" t="n">
        <v>0</v>
      </c>
      <c r="T121" s="276" t="n">
        <v>0</v>
      </c>
      <c r="U121" s="276" t="n">
        <v>0</v>
      </c>
      <c r="V121" s="276" t="n">
        <f aca="false">AVERAGE(T121:U121)</f>
        <v>0</v>
      </c>
      <c r="W121" s="276" t="n">
        <v>0</v>
      </c>
      <c r="X121" s="276" t="n">
        <v>4</v>
      </c>
      <c r="Y121" s="276" t="n">
        <v>3</v>
      </c>
      <c r="Z121" s="276" t="n">
        <f aca="false">AVERAGE(X121:Y121)</f>
        <v>3.5</v>
      </c>
      <c r="AA121" s="276" t="n">
        <v>0</v>
      </c>
      <c r="AB121" s="276" t="n">
        <v>1</v>
      </c>
      <c r="AC121" s="276" t="n">
        <v>1</v>
      </c>
      <c r="AD121" s="276" t="n">
        <v>0</v>
      </c>
      <c r="AE121" s="276" t="n">
        <v>1</v>
      </c>
      <c r="AF121" s="276" t="n">
        <v>3</v>
      </c>
      <c r="AG121" s="276" t="n">
        <v>3</v>
      </c>
      <c r="AH121" s="277" t="s">
        <v>949</v>
      </c>
      <c r="AI121" s="277" t="s">
        <v>189</v>
      </c>
      <c r="AJ121" s="278" t="s">
        <v>1337</v>
      </c>
      <c r="AK121" s="283" t="n">
        <f aca="false">AVERAGE(R121:S121)</f>
        <v>1.5</v>
      </c>
      <c r="AL121" s="299" t="n">
        <f aca="false">AVERAGE(V121,W121,Z121,AA121,AB121)</f>
        <v>0.9</v>
      </c>
      <c r="AM121" s="283" t="n">
        <f aca="false">AVERAGE(AC121:AG121)</f>
        <v>1.6</v>
      </c>
      <c r="AN121" s="283" t="n">
        <f aca="false">AL121+AM121</f>
        <v>2.5</v>
      </c>
      <c r="AO121" s="297" t="s">
        <v>226</v>
      </c>
      <c r="AP121" s="287"/>
      <c r="AQ121" s="297" t="s">
        <v>226</v>
      </c>
      <c r="AR121" s="288" t="s">
        <v>226</v>
      </c>
      <c r="AS121" s="282"/>
      <c r="AT121" s="279" t="n">
        <f aca="false">AN121</f>
        <v>2.5</v>
      </c>
    </row>
    <row r="122" customFormat="false" ht="14.65" hidden="false" customHeight="false" outlineLevel="0" collapsed="false">
      <c r="A122" s="272" t="n">
        <v>3571</v>
      </c>
      <c r="B122" s="272" t="s">
        <v>193</v>
      </c>
      <c r="C122" s="272" t="s">
        <v>193</v>
      </c>
      <c r="D122" s="273" t="s">
        <v>1338</v>
      </c>
      <c r="E122" s="272" t="s">
        <v>1339</v>
      </c>
      <c r="F122" s="272" t="s">
        <v>1340</v>
      </c>
      <c r="G122" s="274" t="s">
        <v>41</v>
      </c>
      <c r="H122" s="274" t="s">
        <v>41</v>
      </c>
      <c r="I122" s="275"/>
      <c r="J122" s="275"/>
      <c r="K122" s="274" t="s">
        <v>32</v>
      </c>
      <c r="L122" s="274" t="s">
        <v>31</v>
      </c>
      <c r="M122" s="274" t="s">
        <v>30</v>
      </c>
      <c r="N122" s="274"/>
      <c r="O122" s="274"/>
      <c r="P122" s="274" t="s">
        <v>198</v>
      </c>
      <c r="Q122" s="274" t="s">
        <v>187</v>
      </c>
      <c r="R122" s="276" t="n">
        <v>3</v>
      </c>
      <c r="S122" s="276" t="n">
        <v>3</v>
      </c>
      <c r="T122" s="276" t="n">
        <v>0</v>
      </c>
      <c r="U122" s="276" t="n">
        <v>0</v>
      </c>
      <c r="V122" s="276" t="n">
        <f aca="false">AVERAGE(T122:U122)</f>
        <v>0</v>
      </c>
      <c r="W122" s="276" t="n">
        <v>3</v>
      </c>
      <c r="X122" s="276" t="n">
        <v>2</v>
      </c>
      <c r="Y122" s="276" t="n">
        <v>0</v>
      </c>
      <c r="Z122" s="276" t="n">
        <f aca="false">AVERAGE(X122:Y122)</f>
        <v>1</v>
      </c>
      <c r="AA122" s="276" t="n">
        <v>0</v>
      </c>
      <c r="AB122" s="276" t="n">
        <v>1</v>
      </c>
      <c r="AC122" s="276" t="n">
        <v>1</v>
      </c>
      <c r="AD122" s="276" t="n">
        <v>2</v>
      </c>
      <c r="AE122" s="276" t="n">
        <v>2</v>
      </c>
      <c r="AF122" s="276" t="n">
        <v>1</v>
      </c>
      <c r="AG122" s="276" t="n">
        <v>1</v>
      </c>
      <c r="AH122" s="277"/>
      <c r="AI122" s="277" t="s">
        <v>199</v>
      </c>
      <c r="AJ122" s="278" t="s">
        <v>1341</v>
      </c>
      <c r="AK122" s="285" t="n">
        <f aca="false">AVERAGE(R122:S122)</f>
        <v>3</v>
      </c>
      <c r="AL122" s="283" t="n">
        <f aca="false">AVERAGE(V122,W122,Z122,AA122,AB122)</f>
        <v>1</v>
      </c>
      <c r="AM122" s="283" t="n">
        <f aca="false">AVERAGE(AC122:AG122)</f>
        <v>1.4</v>
      </c>
      <c r="AN122" s="283" t="n">
        <f aca="false">AL122+AM122</f>
        <v>2.4</v>
      </c>
      <c r="AO122" s="297" t="s">
        <v>226</v>
      </c>
      <c r="AP122" s="287"/>
      <c r="AQ122" s="297" t="s">
        <v>226</v>
      </c>
      <c r="AR122" s="288" t="s">
        <v>319</v>
      </c>
      <c r="AS122" s="282" t="s">
        <v>1289</v>
      </c>
      <c r="AT122" s="279" t="n">
        <f aca="false">AN122</f>
        <v>2.4</v>
      </c>
    </row>
    <row r="123" customFormat="false" ht="14.65" hidden="false" customHeight="false" outlineLevel="0" collapsed="false">
      <c r="A123" s="272" t="n">
        <v>2497</v>
      </c>
      <c r="B123" s="272" t="s">
        <v>193</v>
      </c>
      <c r="C123" s="272" t="s">
        <v>193</v>
      </c>
      <c r="D123" s="273" t="s">
        <v>1342</v>
      </c>
      <c r="E123" s="272" t="s">
        <v>1343</v>
      </c>
      <c r="F123" s="272" t="s">
        <v>1344</v>
      </c>
      <c r="G123" s="274" t="s">
        <v>43</v>
      </c>
      <c r="H123" s="274" t="s">
        <v>42</v>
      </c>
      <c r="I123" s="275" t="s">
        <v>890</v>
      </c>
      <c r="J123" s="275" t="s">
        <v>920</v>
      </c>
      <c r="K123" s="274" t="s">
        <v>30</v>
      </c>
      <c r="L123" s="274" t="s">
        <v>30</v>
      </c>
      <c r="M123" s="274" t="s">
        <v>31</v>
      </c>
      <c r="N123" s="274"/>
      <c r="O123" s="274"/>
      <c r="P123" s="274" t="s">
        <v>198</v>
      </c>
      <c r="Q123" s="274" t="s">
        <v>187</v>
      </c>
      <c r="R123" s="276" t="n">
        <v>3</v>
      </c>
      <c r="S123" s="276" t="n">
        <v>3</v>
      </c>
      <c r="T123" s="276" t="n">
        <v>3</v>
      </c>
      <c r="U123" s="276" t="n">
        <v>1</v>
      </c>
      <c r="V123" s="276" t="n">
        <f aca="false">AVERAGE(T123:U123)</f>
        <v>2</v>
      </c>
      <c r="W123" s="276" t="n">
        <v>0</v>
      </c>
      <c r="X123" s="276" t="n">
        <v>0</v>
      </c>
      <c r="Y123" s="276" t="n">
        <v>2</v>
      </c>
      <c r="Z123" s="276" t="n">
        <f aca="false">AVERAGE(X123:Y123)</f>
        <v>1</v>
      </c>
      <c r="AA123" s="276" t="n">
        <v>0</v>
      </c>
      <c r="AB123" s="276" t="n">
        <v>2</v>
      </c>
      <c r="AC123" s="276" t="n">
        <v>1</v>
      </c>
      <c r="AD123" s="276" t="n">
        <v>4</v>
      </c>
      <c r="AE123" s="276" t="n">
        <v>2</v>
      </c>
      <c r="AF123" s="276" t="n">
        <v>0</v>
      </c>
      <c r="AG123" s="276" t="n">
        <v>0</v>
      </c>
      <c r="AH123" s="277"/>
      <c r="AI123" s="277" t="s">
        <v>189</v>
      </c>
      <c r="AJ123" s="278" t="s">
        <v>1345</v>
      </c>
      <c r="AK123" s="285" t="n">
        <f aca="false">AVERAGE(R123:S123)</f>
        <v>3</v>
      </c>
      <c r="AL123" s="283" t="n">
        <f aca="false">AVERAGE(V123,W123,Z123,AA123,AB123)</f>
        <v>1</v>
      </c>
      <c r="AM123" s="283" t="n">
        <f aca="false">AVERAGE(AC123:AG123)</f>
        <v>1.4</v>
      </c>
      <c r="AN123" s="283" t="n">
        <f aca="false">AL123+AM123</f>
        <v>2.4</v>
      </c>
      <c r="AO123" s="297" t="s">
        <v>226</v>
      </c>
      <c r="AP123" s="287"/>
      <c r="AQ123" s="297" t="s">
        <v>226</v>
      </c>
      <c r="AR123" s="288" t="s">
        <v>226</v>
      </c>
      <c r="AS123" s="282"/>
      <c r="AT123" s="279" t="n">
        <f aca="false">AN123</f>
        <v>2.4</v>
      </c>
    </row>
    <row r="124" customFormat="false" ht="14.65" hidden="false" customHeight="false" outlineLevel="0" collapsed="false">
      <c r="A124" s="272" t="n">
        <v>2840</v>
      </c>
      <c r="B124" s="272" t="s">
        <v>193</v>
      </c>
      <c r="C124" s="272" t="s">
        <v>193</v>
      </c>
      <c r="D124" s="273" t="s">
        <v>1346</v>
      </c>
      <c r="E124" s="272" t="s">
        <v>1347</v>
      </c>
      <c r="F124" s="272" t="s">
        <v>1348</v>
      </c>
      <c r="G124" s="274" t="s">
        <v>41</v>
      </c>
      <c r="H124" s="274" t="s">
        <v>42</v>
      </c>
      <c r="I124" s="275"/>
      <c r="J124" s="275"/>
      <c r="K124" s="274" t="s">
        <v>30</v>
      </c>
      <c r="L124" s="274" t="s">
        <v>30</v>
      </c>
      <c r="M124" s="274" t="s">
        <v>30</v>
      </c>
      <c r="N124" s="274"/>
      <c r="O124" s="274"/>
      <c r="P124" s="274" t="s">
        <v>198</v>
      </c>
      <c r="Q124" s="274" t="s">
        <v>187</v>
      </c>
      <c r="R124" s="276" t="n">
        <v>3</v>
      </c>
      <c r="S124" s="276" t="n">
        <v>3</v>
      </c>
      <c r="T124" s="276" t="n">
        <v>0</v>
      </c>
      <c r="U124" s="276" t="n">
        <v>0</v>
      </c>
      <c r="V124" s="276" t="n">
        <f aca="false">AVERAGE(T124:U124)</f>
        <v>0</v>
      </c>
      <c r="W124" s="276" t="n">
        <v>0</v>
      </c>
      <c r="X124" s="276" t="n">
        <v>0</v>
      </c>
      <c r="Y124" s="276" t="n">
        <v>0</v>
      </c>
      <c r="Z124" s="276" t="n">
        <f aca="false">AVERAGE(X124:Y124)</f>
        <v>0</v>
      </c>
      <c r="AA124" s="276" t="n">
        <v>0</v>
      </c>
      <c r="AB124" s="276" t="n">
        <v>2</v>
      </c>
      <c r="AC124" s="276" t="n">
        <v>1</v>
      </c>
      <c r="AD124" s="276" t="n">
        <v>0</v>
      </c>
      <c r="AE124" s="276" t="n">
        <v>1</v>
      </c>
      <c r="AF124" s="276" t="n">
        <v>4</v>
      </c>
      <c r="AG124" s="276" t="n">
        <v>4</v>
      </c>
      <c r="AH124" s="277"/>
      <c r="AI124" s="277" t="s">
        <v>199</v>
      </c>
      <c r="AJ124" s="278" t="s">
        <v>1349</v>
      </c>
      <c r="AK124" s="285" t="n">
        <f aca="false">AVERAGE(R124:S124)</f>
        <v>3</v>
      </c>
      <c r="AL124" s="299" t="n">
        <f aca="false">AVERAGE(V124,W124,Z124,AA124,AB124)</f>
        <v>0.4</v>
      </c>
      <c r="AM124" s="295" t="n">
        <f aca="false">AVERAGE(AC124:AG124)</f>
        <v>2</v>
      </c>
      <c r="AN124" s="283" t="n">
        <f aca="false">AL124+AM124</f>
        <v>2.4</v>
      </c>
      <c r="AO124" s="297" t="s">
        <v>226</v>
      </c>
      <c r="AP124" s="287"/>
      <c r="AQ124" s="297" t="s">
        <v>226</v>
      </c>
      <c r="AR124" s="288" t="s">
        <v>226</v>
      </c>
      <c r="AS124" s="282"/>
      <c r="AT124" s="279" t="n">
        <f aca="false">AN124</f>
        <v>2.4</v>
      </c>
    </row>
    <row r="125" customFormat="false" ht="14.65" hidden="false" customHeight="false" outlineLevel="0" collapsed="false">
      <c r="A125" s="272" t="n">
        <v>4319</v>
      </c>
      <c r="B125" s="272" t="s">
        <v>193</v>
      </c>
      <c r="C125" s="272" t="s">
        <v>193</v>
      </c>
      <c r="D125" s="273" t="s">
        <v>1350</v>
      </c>
      <c r="E125" s="272" t="s">
        <v>1351</v>
      </c>
      <c r="F125" s="272" t="s">
        <v>1352</v>
      </c>
      <c r="G125" s="274" t="s">
        <v>41</v>
      </c>
      <c r="H125" s="274" t="s">
        <v>41</v>
      </c>
      <c r="I125" s="275"/>
      <c r="J125" s="275"/>
      <c r="K125" s="274" t="s">
        <v>31</v>
      </c>
      <c r="L125" s="274" t="s">
        <v>30</v>
      </c>
      <c r="M125" s="274" t="s">
        <v>31</v>
      </c>
      <c r="N125" s="274"/>
      <c r="O125" s="274"/>
      <c r="P125" s="274" t="s">
        <v>198</v>
      </c>
      <c r="Q125" s="274"/>
      <c r="R125" s="276" t="n">
        <v>3</v>
      </c>
      <c r="S125" s="276" t="n">
        <v>0</v>
      </c>
      <c r="T125" s="276" t="n">
        <v>0</v>
      </c>
      <c r="U125" s="276" t="n">
        <v>0</v>
      </c>
      <c r="V125" s="276" t="n">
        <f aca="false">AVERAGE(T125:U125)</f>
        <v>0</v>
      </c>
      <c r="W125" s="276" t="n">
        <v>2</v>
      </c>
      <c r="X125" s="276" t="n">
        <v>0</v>
      </c>
      <c r="Y125" s="276" t="n">
        <v>2</v>
      </c>
      <c r="Z125" s="276" t="n">
        <f aca="false">AVERAGE(X125:Y125)</f>
        <v>1</v>
      </c>
      <c r="AA125" s="276" t="n">
        <v>0</v>
      </c>
      <c r="AB125" s="276" t="n">
        <v>1</v>
      </c>
      <c r="AC125" s="276" t="n">
        <v>2</v>
      </c>
      <c r="AD125" s="276" t="n">
        <v>2</v>
      </c>
      <c r="AE125" s="276" t="n">
        <v>0</v>
      </c>
      <c r="AF125" s="276" t="n">
        <v>2</v>
      </c>
      <c r="AG125" s="276" t="n">
        <v>2</v>
      </c>
      <c r="AH125" s="277"/>
      <c r="AI125" s="277" t="s">
        <v>252</v>
      </c>
      <c r="AJ125" s="278" t="s">
        <v>1353</v>
      </c>
      <c r="AK125" s="283" t="n">
        <f aca="false">AVERAGE(R125:S125)</f>
        <v>1.5</v>
      </c>
      <c r="AL125" s="299" t="n">
        <f aca="false">AVERAGE(V125,W125,Z125,AA125,AB125)</f>
        <v>0.8</v>
      </c>
      <c r="AM125" s="283" t="n">
        <f aca="false">AVERAGE(AC125:AG125)</f>
        <v>1.6</v>
      </c>
      <c r="AN125" s="283" t="n">
        <f aca="false">AL125+AM125</f>
        <v>2.4</v>
      </c>
      <c r="AO125" s="297" t="s">
        <v>226</v>
      </c>
      <c r="AP125" s="287"/>
      <c r="AQ125" s="297" t="s">
        <v>226</v>
      </c>
      <c r="AR125" s="288" t="s">
        <v>226</v>
      </c>
      <c r="AS125" s="282"/>
      <c r="AT125" s="279" t="n">
        <f aca="false">AN125</f>
        <v>2.4</v>
      </c>
    </row>
    <row r="126" customFormat="false" ht="14.65" hidden="false" customHeight="false" outlineLevel="0" collapsed="false">
      <c r="A126" s="272" t="n">
        <v>3036</v>
      </c>
      <c r="B126" s="272" t="s">
        <v>193</v>
      </c>
      <c r="C126" s="272" t="s">
        <v>193</v>
      </c>
      <c r="D126" s="273" t="s">
        <v>1354</v>
      </c>
      <c r="E126" s="272" t="s">
        <v>1355</v>
      </c>
      <c r="F126" s="272" t="s">
        <v>1356</v>
      </c>
      <c r="G126" s="274" t="s">
        <v>42</v>
      </c>
      <c r="H126" s="274" t="s">
        <v>42</v>
      </c>
      <c r="I126" s="275"/>
      <c r="J126" s="275" t="s">
        <v>865</v>
      </c>
      <c r="K126" s="274" t="s">
        <v>31</v>
      </c>
      <c r="L126" s="274" t="s">
        <v>30</v>
      </c>
      <c r="M126" s="274" t="s">
        <v>215</v>
      </c>
      <c r="N126" s="274"/>
      <c r="O126" s="274"/>
      <c r="P126" s="274"/>
      <c r="Q126" s="274"/>
      <c r="R126" s="276" t="n">
        <v>0</v>
      </c>
      <c r="S126" s="276" t="n">
        <v>0</v>
      </c>
      <c r="T126" s="276" t="n">
        <v>0</v>
      </c>
      <c r="U126" s="276" t="n">
        <v>4</v>
      </c>
      <c r="V126" s="276" t="n">
        <f aca="false">AVERAGE(T126:U126)</f>
        <v>2</v>
      </c>
      <c r="W126" s="276" t="n">
        <v>2</v>
      </c>
      <c r="X126" s="276" t="n">
        <v>0</v>
      </c>
      <c r="Y126" s="276" t="n">
        <v>4</v>
      </c>
      <c r="Z126" s="276" t="n">
        <f aca="false">AVERAGE(X126:Y126)</f>
        <v>2</v>
      </c>
      <c r="AA126" s="276" t="n">
        <v>0</v>
      </c>
      <c r="AB126" s="276" t="n">
        <v>2</v>
      </c>
      <c r="AC126" s="276" t="n">
        <v>1</v>
      </c>
      <c r="AD126" s="276" t="n">
        <v>2</v>
      </c>
      <c r="AE126" s="276" t="n">
        <v>1</v>
      </c>
      <c r="AF126" s="276" t="n">
        <v>0</v>
      </c>
      <c r="AG126" s="276" t="n">
        <v>0</v>
      </c>
      <c r="AH126" s="277" t="s">
        <v>1357</v>
      </c>
      <c r="AI126" s="277" t="s">
        <v>189</v>
      </c>
      <c r="AJ126" s="278" t="s">
        <v>1358</v>
      </c>
      <c r="AK126" s="291" t="n">
        <f aca="false">AVERAGE(R126:S126)</f>
        <v>0</v>
      </c>
      <c r="AL126" s="283" t="n">
        <f aca="false">AVERAGE(V126,W126,Z126,AA126,AB126)</f>
        <v>1.6</v>
      </c>
      <c r="AM126" s="299" t="n">
        <f aca="false">AVERAGE(AC126:AG126)</f>
        <v>0.8</v>
      </c>
      <c r="AN126" s="283" t="n">
        <f aca="false">AL126+AM126</f>
        <v>2.4</v>
      </c>
      <c r="AO126" s="297" t="s">
        <v>226</v>
      </c>
      <c r="AP126" s="287"/>
      <c r="AQ126" s="297" t="s">
        <v>226</v>
      </c>
      <c r="AR126" s="288" t="s">
        <v>319</v>
      </c>
      <c r="AS126" s="282" t="s">
        <v>1359</v>
      </c>
      <c r="AT126" s="279" t="n">
        <f aca="false">AN126</f>
        <v>2.4</v>
      </c>
    </row>
    <row r="127" customFormat="false" ht="14.65" hidden="false" customHeight="false" outlineLevel="0" collapsed="false">
      <c r="A127" s="272" t="n">
        <v>3619</v>
      </c>
      <c r="B127" s="272" t="s">
        <v>193</v>
      </c>
      <c r="C127" s="272" t="s">
        <v>193</v>
      </c>
      <c r="D127" s="273" t="s">
        <v>1360</v>
      </c>
      <c r="E127" s="272" t="s">
        <v>1361</v>
      </c>
      <c r="F127" s="272" t="s">
        <v>1362</v>
      </c>
      <c r="G127" s="274" t="s">
        <v>41</v>
      </c>
      <c r="H127" s="274" t="s">
        <v>42</v>
      </c>
      <c r="I127" s="275"/>
      <c r="J127" s="275" t="s">
        <v>865</v>
      </c>
      <c r="K127" s="274" t="s">
        <v>30</v>
      </c>
      <c r="L127" s="274" t="s">
        <v>32</v>
      </c>
      <c r="M127" s="274" t="s">
        <v>30</v>
      </c>
      <c r="N127" s="274"/>
      <c r="O127" s="274"/>
      <c r="P127" s="274" t="s">
        <v>198</v>
      </c>
      <c r="Q127" s="274" t="s">
        <v>187</v>
      </c>
      <c r="R127" s="276" t="n">
        <v>3</v>
      </c>
      <c r="S127" s="276" t="n">
        <v>3</v>
      </c>
      <c r="T127" s="276" t="n">
        <v>0</v>
      </c>
      <c r="U127" s="276" t="n">
        <v>4</v>
      </c>
      <c r="V127" s="276" t="n">
        <f aca="false">AVERAGE(T127:U127)</f>
        <v>2</v>
      </c>
      <c r="W127" s="276" t="n">
        <v>0</v>
      </c>
      <c r="X127" s="276" t="n">
        <v>3</v>
      </c>
      <c r="Y127" s="276" t="n">
        <v>0</v>
      </c>
      <c r="Z127" s="276" t="n">
        <f aca="false">AVERAGE(X127:Y127)</f>
        <v>1.5</v>
      </c>
      <c r="AA127" s="276" t="n">
        <v>0</v>
      </c>
      <c r="AB127" s="276" t="n">
        <v>2</v>
      </c>
      <c r="AC127" s="276" t="n">
        <v>2</v>
      </c>
      <c r="AD127" s="276" t="n">
        <v>2</v>
      </c>
      <c r="AE127" s="276" t="n">
        <v>2</v>
      </c>
      <c r="AF127" s="276" t="n">
        <v>0</v>
      </c>
      <c r="AG127" s="276" t="n">
        <v>0</v>
      </c>
      <c r="AH127" s="277"/>
      <c r="AI127" s="277" t="s">
        <v>252</v>
      </c>
      <c r="AJ127" s="278" t="s">
        <v>1363</v>
      </c>
      <c r="AK127" s="285" t="n">
        <f aca="false">AVERAGE(R127:S127)</f>
        <v>3</v>
      </c>
      <c r="AL127" s="283" t="n">
        <f aca="false">AVERAGE(V127,W127,Z127,AA127,AB127)</f>
        <v>1.1</v>
      </c>
      <c r="AM127" s="283" t="n">
        <f aca="false">AVERAGE(AC127:AG127)</f>
        <v>1.2</v>
      </c>
      <c r="AN127" s="283" t="n">
        <f aca="false">AL127+AM127</f>
        <v>2.3</v>
      </c>
      <c r="AO127" s="297" t="s">
        <v>226</v>
      </c>
      <c r="AP127" s="287"/>
      <c r="AQ127" s="297" t="s">
        <v>226</v>
      </c>
      <c r="AR127" s="288" t="s">
        <v>226</v>
      </c>
      <c r="AS127" s="282"/>
      <c r="AT127" s="279" t="n">
        <f aca="false">AN127</f>
        <v>2.3</v>
      </c>
    </row>
    <row r="128" customFormat="false" ht="14.65" hidden="false" customHeight="false" outlineLevel="0" collapsed="false">
      <c r="A128" s="272" t="n">
        <v>4540</v>
      </c>
      <c r="B128" s="272" t="s">
        <v>193</v>
      </c>
      <c r="C128" s="272" t="s">
        <v>193</v>
      </c>
      <c r="D128" s="273" t="s">
        <v>1364</v>
      </c>
      <c r="E128" s="272" t="s">
        <v>1365</v>
      </c>
      <c r="F128" s="272" t="s">
        <v>1366</v>
      </c>
      <c r="G128" s="274" t="s">
        <v>43</v>
      </c>
      <c r="H128" s="274" t="s">
        <v>43</v>
      </c>
      <c r="I128" s="275"/>
      <c r="J128" s="275" t="s">
        <v>920</v>
      </c>
      <c r="K128" s="274" t="s">
        <v>30</v>
      </c>
      <c r="L128" s="274" t="s">
        <v>30</v>
      </c>
      <c r="M128" s="274" t="s">
        <v>31</v>
      </c>
      <c r="N128" s="274"/>
      <c r="O128" s="274"/>
      <c r="P128" s="274" t="s">
        <v>198</v>
      </c>
      <c r="Q128" s="274"/>
      <c r="R128" s="276" t="n">
        <v>3</v>
      </c>
      <c r="S128" s="276" t="n">
        <v>0</v>
      </c>
      <c r="T128" s="276" t="n">
        <v>0</v>
      </c>
      <c r="U128" s="276" t="n">
        <v>1</v>
      </c>
      <c r="V128" s="276" t="n">
        <f aca="false">AVERAGE(T128:U128)</f>
        <v>0.5</v>
      </c>
      <c r="W128" s="276" t="n">
        <v>0</v>
      </c>
      <c r="X128" s="276" t="n">
        <v>0</v>
      </c>
      <c r="Y128" s="276" t="n">
        <v>2</v>
      </c>
      <c r="Z128" s="276" t="n">
        <f aca="false">AVERAGE(X128:Y128)</f>
        <v>1</v>
      </c>
      <c r="AA128" s="276" t="n">
        <v>0</v>
      </c>
      <c r="AB128" s="276" t="n">
        <v>3</v>
      </c>
      <c r="AC128" s="276" t="n">
        <v>1</v>
      </c>
      <c r="AD128" s="276" t="n">
        <v>0</v>
      </c>
      <c r="AE128" s="276" t="n">
        <v>2</v>
      </c>
      <c r="AF128" s="276" t="n">
        <v>2</v>
      </c>
      <c r="AG128" s="276" t="n">
        <v>2</v>
      </c>
      <c r="AH128" s="277"/>
      <c r="AI128" s="277" t="s">
        <v>252</v>
      </c>
      <c r="AJ128" s="278" t="s">
        <v>1367</v>
      </c>
      <c r="AK128" s="283" t="n">
        <f aca="false">AVERAGE(R128:S128)</f>
        <v>1.5</v>
      </c>
      <c r="AL128" s="299" t="n">
        <f aca="false">AVERAGE(V128,W128,Z128,AA128,AB128)</f>
        <v>0.9</v>
      </c>
      <c r="AM128" s="283" t="n">
        <f aca="false">AVERAGE(AC128:AG128)</f>
        <v>1.4</v>
      </c>
      <c r="AN128" s="283" t="n">
        <f aca="false">AL128+AM128</f>
        <v>2.3</v>
      </c>
      <c r="AO128" s="297" t="s">
        <v>226</v>
      </c>
      <c r="AP128" s="287"/>
      <c r="AQ128" s="300" t="s">
        <v>319</v>
      </c>
      <c r="AR128" s="288" t="s">
        <v>319</v>
      </c>
      <c r="AS128" s="282"/>
      <c r="AT128" s="279" t="n">
        <f aca="false">AN128</f>
        <v>2.3</v>
      </c>
    </row>
    <row r="129" customFormat="false" ht="14.65" hidden="false" customHeight="false" outlineLevel="0" collapsed="false">
      <c r="A129" s="272" t="n">
        <v>4232</v>
      </c>
      <c r="B129" s="272" t="s">
        <v>193</v>
      </c>
      <c r="C129" s="272" t="s">
        <v>193</v>
      </c>
      <c r="D129" s="273" t="s">
        <v>1368</v>
      </c>
      <c r="E129" s="272" t="s">
        <v>1369</v>
      </c>
      <c r="F129" s="272" t="s">
        <v>1370</v>
      </c>
      <c r="G129" s="274" t="s">
        <v>43</v>
      </c>
      <c r="H129" s="274" t="s">
        <v>43</v>
      </c>
      <c r="I129" s="275"/>
      <c r="J129" s="275"/>
      <c r="K129" s="274" t="s">
        <v>31</v>
      </c>
      <c r="L129" s="274" t="s">
        <v>30</v>
      </c>
      <c r="M129" s="274" t="s">
        <v>32</v>
      </c>
      <c r="N129" s="274"/>
      <c r="O129" s="274"/>
      <c r="P129" s="274" t="s">
        <v>198</v>
      </c>
      <c r="Q129" s="274"/>
      <c r="R129" s="276" t="n">
        <v>3</v>
      </c>
      <c r="S129" s="276" t="n">
        <v>0</v>
      </c>
      <c r="T129" s="276" t="n">
        <v>0</v>
      </c>
      <c r="U129" s="276" t="n">
        <v>0</v>
      </c>
      <c r="V129" s="276" t="n">
        <f aca="false">AVERAGE(T129:U129)</f>
        <v>0</v>
      </c>
      <c r="W129" s="276" t="n">
        <v>2</v>
      </c>
      <c r="X129" s="276" t="n">
        <v>0</v>
      </c>
      <c r="Y129" s="276" t="n">
        <v>3</v>
      </c>
      <c r="Z129" s="276" t="n">
        <f aca="false">AVERAGE(X129:Y129)</f>
        <v>1.5</v>
      </c>
      <c r="AA129" s="276" t="n">
        <v>0</v>
      </c>
      <c r="AB129" s="276" t="n">
        <v>3</v>
      </c>
      <c r="AC129" s="276" t="n">
        <v>3</v>
      </c>
      <c r="AD129" s="276" t="n">
        <v>2</v>
      </c>
      <c r="AE129" s="276" t="n">
        <v>0</v>
      </c>
      <c r="AF129" s="276" t="n">
        <v>0</v>
      </c>
      <c r="AG129" s="276" t="n">
        <v>0</v>
      </c>
      <c r="AH129" s="277"/>
      <c r="AI129" s="277" t="s">
        <v>252</v>
      </c>
      <c r="AJ129" s="278" t="s">
        <v>1371</v>
      </c>
      <c r="AK129" s="283" t="n">
        <f aca="false">AVERAGE(R129:S129)</f>
        <v>1.5</v>
      </c>
      <c r="AL129" s="283" t="n">
        <f aca="false">AVERAGE(V129,W129,Z129,AA129,AB129)</f>
        <v>1.3</v>
      </c>
      <c r="AM129" s="283" t="n">
        <f aca="false">AVERAGE(AC129:AG129)</f>
        <v>1</v>
      </c>
      <c r="AN129" s="283" t="n">
        <f aca="false">AL129+AM129</f>
        <v>2.3</v>
      </c>
      <c r="AO129" s="297" t="s">
        <v>226</v>
      </c>
      <c r="AP129" s="287"/>
      <c r="AQ129" s="297" t="s">
        <v>226</v>
      </c>
      <c r="AR129" s="288" t="s">
        <v>319</v>
      </c>
      <c r="AS129" s="282" t="s">
        <v>1372</v>
      </c>
      <c r="AT129" s="279" t="n">
        <f aca="false">AN129</f>
        <v>2.3</v>
      </c>
    </row>
    <row r="130" customFormat="false" ht="14.65" hidden="false" customHeight="false" outlineLevel="0" collapsed="false">
      <c r="A130" s="272" t="n">
        <v>977</v>
      </c>
      <c r="B130" s="272" t="s">
        <v>193</v>
      </c>
      <c r="C130" s="272" t="s">
        <v>193</v>
      </c>
      <c r="D130" s="273" t="s">
        <v>1373</v>
      </c>
      <c r="E130" s="272" t="s">
        <v>1374</v>
      </c>
      <c r="F130" s="272" t="s">
        <v>1375</v>
      </c>
      <c r="G130" s="274" t="s">
        <v>41</v>
      </c>
      <c r="H130" s="274" t="s">
        <v>41</v>
      </c>
      <c r="I130" s="275"/>
      <c r="J130" s="275" t="s">
        <v>890</v>
      </c>
      <c r="K130" s="274" t="s">
        <v>30</v>
      </c>
      <c r="L130" s="274" t="s">
        <v>30</v>
      </c>
      <c r="M130" s="274" t="s">
        <v>30</v>
      </c>
      <c r="N130" s="274"/>
      <c r="O130" s="274"/>
      <c r="P130" s="274" t="s">
        <v>198</v>
      </c>
      <c r="Q130" s="274"/>
      <c r="R130" s="276" t="n">
        <v>3</v>
      </c>
      <c r="S130" s="276" t="n">
        <v>0</v>
      </c>
      <c r="T130" s="276" t="n">
        <v>0</v>
      </c>
      <c r="U130" s="276" t="n">
        <v>3</v>
      </c>
      <c r="V130" s="276" t="n">
        <f aca="false">AVERAGE(T130:U130)</f>
        <v>1.5</v>
      </c>
      <c r="W130" s="276" t="n">
        <v>0</v>
      </c>
      <c r="X130" s="276" t="n">
        <v>0</v>
      </c>
      <c r="Y130" s="276" t="n">
        <v>0</v>
      </c>
      <c r="Z130" s="276" t="n">
        <f aca="false">AVERAGE(X130:Y130)</f>
        <v>0</v>
      </c>
      <c r="AA130" s="276" t="n">
        <v>0</v>
      </c>
      <c r="AB130" s="276" t="n">
        <v>1</v>
      </c>
      <c r="AC130" s="276" t="n">
        <v>1</v>
      </c>
      <c r="AD130" s="276" t="n">
        <v>2</v>
      </c>
      <c r="AE130" s="276" t="n">
        <v>2</v>
      </c>
      <c r="AF130" s="276" t="n">
        <v>2</v>
      </c>
      <c r="AG130" s="276" t="n">
        <v>2</v>
      </c>
      <c r="AH130" s="277"/>
      <c r="AI130" s="277" t="s">
        <v>252</v>
      </c>
      <c r="AJ130" s="278" t="s">
        <v>1376</v>
      </c>
      <c r="AK130" s="283" t="n">
        <f aca="false">AVERAGE(R130:S130)</f>
        <v>1.5</v>
      </c>
      <c r="AL130" s="299" t="n">
        <f aca="false">AVERAGE(V130,W130,Z130,AA130,AB130)</f>
        <v>0.5</v>
      </c>
      <c r="AM130" s="283" t="n">
        <f aca="false">AVERAGE(AC130:AG130)</f>
        <v>1.8</v>
      </c>
      <c r="AN130" s="283" t="n">
        <f aca="false">AL130+AM130</f>
        <v>2.3</v>
      </c>
      <c r="AO130" s="297" t="s">
        <v>226</v>
      </c>
      <c r="AP130" s="287"/>
      <c r="AQ130" s="297" t="s">
        <v>226</v>
      </c>
      <c r="AR130" s="288" t="s">
        <v>226</v>
      </c>
      <c r="AS130" s="282"/>
      <c r="AT130" s="279" t="n">
        <f aca="false">AN130</f>
        <v>2.3</v>
      </c>
    </row>
    <row r="131" customFormat="false" ht="14.65" hidden="false" customHeight="false" outlineLevel="0" collapsed="false">
      <c r="A131" s="272" t="n">
        <v>3733</v>
      </c>
      <c r="B131" s="272" t="s">
        <v>193</v>
      </c>
      <c r="C131" s="272" t="s">
        <v>193</v>
      </c>
      <c r="D131" s="273" t="s">
        <v>1377</v>
      </c>
      <c r="E131" s="272" t="s">
        <v>1378</v>
      </c>
      <c r="F131" s="272" t="s">
        <v>1379</v>
      </c>
      <c r="G131" s="274" t="s">
        <v>41</v>
      </c>
      <c r="H131" s="274" t="s">
        <v>42</v>
      </c>
      <c r="I131" s="275"/>
      <c r="J131" s="275"/>
      <c r="K131" s="274" t="s">
        <v>30</v>
      </c>
      <c r="L131" s="274" t="s">
        <v>30</v>
      </c>
      <c r="M131" s="274" t="s">
        <v>30</v>
      </c>
      <c r="N131" s="274"/>
      <c r="O131" s="274"/>
      <c r="P131" s="274" t="s">
        <v>198</v>
      </c>
      <c r="Q131" s="274"/>
      <c r="R131" s="276" t="n">
        <v>3</v>
      </c>
      <c r="S131" s="276" t="n">
        <v>0</v>
      </c>
      <c r="T131" s="276" t="n">
        <v>0</v>
      </c>
      <c r="U131" s="276" t="n">
        <v>0</v>
      </c>
      <c r="V131" s="276" t="n">
        <f aca="false">AVERAGE(T131:U131)</f>
        <v>0</v>
      </c>
      <c r="W131" s="276" t="n">
        <v>0</v>
      </c>
      <c r="X131" s="276" t="n">
        <v>0</v>
      </c>
      <c r="Y131" s="276" t="n">
        <v>0</v>
      </c>
      <c r="Z131" s="276" t="n">
        <f aca="false">AVERAGE(X131:Y131)</f>
        <v>0</v>
      </c>
      <c r="AA131" s="276" t="n">
        <v>0</v>
      </c>
      <c r="AB131" s="276" t="n">
        <v>2</v>
      </c>
      <c r="AC131" s="276" t="n">
        <v>2</v>
      </c>
      <c r="AD131" s="276" t="n">
        <v>2</v>
      </c>
      <c r="AE131" s="276" t="n">
        <v>1</v>
      </c>
      <c r="AF131" s="276" t="n">
        <v>2</v>
      </c>
      <c r="AG131" s="276" t="n">
        <v>2</v>
      </c>
      <c r="AH131" s="277"/>
      <c r="AI131" s="277" t="s">
        <v>189</v>
      </c>
      <c r="AJ131" s="278" t="s">
        <v>1380</v>
      </c>
      <c r="AK131" s="283" t="n">
        <f aca="false">AVERAGE(R131:S131)</f>
        <v>1.5</v>
      </c>
      <c r="AL131" s="299" t="n">
        <f aca="false">AVERAGE(V131,W131,Z131,AA131,AB131)</f>
        <v>0.4</v>
      </c>
      <c r="AM131" s="283" t="n">
        <f aca="false">AVERAGE(AC131:AG131)</f>
        <v>1.8</v>
      </c>
      <c r="AN131" s="283" t="n">
        <f aca="false">AL131+AM131</f>
        <v>2.2</v>
      </c>
      <c r="AO131" s="297" t="s">
        <v>226</v>
      </c>
      <c r="AP131" s="287"/>
      <c r="AQ131" s="297" t="s">
        <v>226</v>
      </c>
      <c r="AR131" s="288" t="s">
        <v>226</v>
      </c>
      <c r="AS131" s="282"/>
      <c r="AT131" s="279" t="n">
        <f aca="false">AN131</f>
        <v>2.2</v>
      </c>
    </row>
    <row r="132" customFormat="false" ht="14.65" hidden="false" customHeight="false" outlineLevel="0" collapsed="false">
      <c r="A132" s="272" t="n">
        <v>2489</v>
      </c>
      <c r="B132" s="272" t="s">
        <v>193</v>
      </c>
      <c r="C132" s="272" t="s">
        <v>193</v>
      </c>
      <c r="D132" s="273" t="s">
        <v>1381</v>
      </c>
      <c r="E132" s="272" t="s">
        <v>1382</v>
      </c>
      <c r="F132" s="272" t="s">
        <v>1383</v>
      </c>
      <c r="G132" s="274" t="s">
        <v>42</v>
      </c>
      <c r="H132" s="274" t="s">
        <v>42</v>
      </c>
      <c r="I132" s="275" t="s">
        <v>890</v>
      </c>
      <c r="J132" s="275" t="s">
        <v>920</v>
      </c>
      <c r="K132" s="274" t="s">
        <v>30</v>
      </c>
      <c r="L132" s="274" t="s">
        <v>30</v>
      </c>
      <c r="M132" s="274" t="s">
        <v>30</v>
      </c>
      <c r="N132" s="274"/>
      <c r="O132" s="274"/>
      <c r="P132" s="274" t="s">
        <v>198</v>
      </c>
      <c r="Q132" s="274"/>
      <c r="R132" s="276" t="n">
        <v>3</v>
      </c>
      <c r="S132" s="276" t="n">
        <v>0</v>
      </c>
      <c r="T132" s="276" t="n">
        <v>3</v>
      </c>
      <c r="U132" s="276" t="n">
        <v>1</v>
      </c>
      <c r="V132" s="276" t="n">
        <f aca="false">AVERAGE(T132:U132)</f>
        <v>2</v>
      </c>
      <c r="W132" s="276" t="n">
        <v>0</v>
      </c>
      <c r="X132" s="276" t="n">
        <v>0</v>
      </c>
      <c r="Y132" s="276" t="n">
        <v>0</v>
      </c>
      <c r="Z132" s="276" t="n">
        <f aca="false">AVERAGE(X132:Y132)</f>
        <v>0</v>
      </c>
      <c r="AA132" s="276" t="n">
        <v>0</v>
      </c>
      <c r="AB132" s="276" t="n">
        <v>2</v>
      </c>
      <c r="AC132" s="276" t="n">
        <v>1</v>
      </c>
      <c r="AD132" s="276" t="n">
        <v>4</v>
      </c>
      <c r="AE132" s="276" t="n">
        <v>2</v>
      </c>
      <c r="AF132" s="276" t="n">
        <v>0</v>
      </c>
      <c r="AG132" s="276" t="n">
        <v>0</v>
      </c>
      <c r="AH132" s="277"/>
      <c r="AI132" s="277" t="s">
        <v>189</v>
      </c>
      <c r="AJ132" s="278" t="s">
        <v>1384</v>
      </c>
      <c r="AK132" s="283" t="n">
        <f aca="false">AVERAGE(R132:S132)</f>
        <v>1.5</v>
      </c>
      <c r="AL132" s="299" t="n">
        <f aca="false">AVERAGE(V132,W132,Z132,AA132,AB132)</f>
        <v>0.8</v>
      </c>
      <c r="AM132" s="283" t="n">
        <f aca="false">AVERAGE(AC132:AG132)</f>
        <v>1.4</v>
      </c>
      <c r="AN132" s="283" t="n">
        <f aca="false">AL132+AM132</f>
        <v>2.2</v>
      </c>
      <c r="AO132" s="297" t="s">
        <v>226</v>
      </c>
      <c r="AP132" s="287"/>
      <c r="AQ132" s="297" t="s">
        <v>226</v>
      </c>
      <c r="AR132" s="288" t="s">
        <v>226</v>
      </c>
      <c r="AS132" s="282"/>
      <c r="AT132" s="279" t="n">
        <f aca="false">AN132</f>
        <v>2.2</v>
      </c>
    </row>
    <row r="133" customFormat="false" ht="14.65" hidden="false" customHeight="false" outlineLevel="0" collapsed="false">
      <c r="A133" s="272" t="n">
        <v>4580</v>
      </c>
      <c r="B133" s="272" t="s">
        <v>193</v>
      </c>
      <c r="C133" s="272" t="s">
        <v>193</v>
      </c>
      <c r="D133" s="273" t="s">
        <v>1385</v>
      </c>
      <c r="E133" s="272" t="s">
        <v>1386</v>
      </c>
      <c r="F133" s="272" t="s">
        <v>1387</v>
      </c>
      <c r="G133" s="274" t="s">
        <v>41</v>
      </c>
      <c r="H133" s="274" t="s">
        <v>41</v>
      </c>
      <c r="I133" s="275"/>
      <c r="J133" s="275"/>
      <c r="K133" s="274" t="s">
        <v>32</v>
      </c>
      <c r="L133" s="274" t="s">
        <v>31</v>
      </c>
      <c r="M133" s="274" t="s">
        <v>30</v>
      </c>
      <c r="N133" s="274"/>
      <c r="O133" s="274"/>
      <c r="P133" s="274" t="s">
        <v>198</v>
      </c>
      <c r="Q133" s="274"/>
      <c r="R133" s="276" t="n">
        <v>3</v>
      </c>
      <c r="S133" s="276" t="n">
        <v>0</v>
      </c>
      <c r="T133" s="276" t="n">
        <v>0</v>
      </c>
      <c r="U133" s="276" t="n">
        <v>0</v>
      </c>
      <c r="V133" s="276" t="n">
        <f aca="false">AVERAGE(T133:U133)</f>
        <v>0</v>
      </c>
      <c r="W133" s="276" t="n">
        <v>3</v>
      </c>
      <c r="X133" s="276" t="n">
        <v>2</v>
      </c>
      <c r="Y133" s="276" t="n">
        <v>0</v>
      </c>
      <c r="Z133" s="276" t="n">
        <f aca="false">AVERAGE(X133:Y133)</f>
        <v>1</v>
      </c>
      <c r="AA133" s="276" t="n">
        <v>0</v>
      </c>
      <c r="AB133" s="276" t="n">
        <v>1</v>
      </c>
      <c r="AC133" s="276" t="n">
        <v>2</v>
      </c>
      <c r="AD133" s="276" t="n">
        <v>0</v>
      </c>
      <c r="AE133" s="276" t="n">
        <v>0</v>
      </c>
      <c r="AF133" s="276" t="n">
        <v>2</v>
      </c>
      <c r="AG133" s="276" t="n">
        <v>2</v>
      </c>
      <c r="AH133" s="277"/>
      <c r="AI133" s="277" t="s">
        <v>252</v>
      </c>
      <c r="AJ133" s="278" t="s">
        <v>1388</v>
      </c>
      <c r="AK133" s="283" t="n">
        <f aca="false">AVERAGE(R133:S133)</f>
        <v>1.5</v>
      </c>
      <c r="AL133" s="283" t="n">
        <f aca="false">AVERAGE(V133,W133,Z133,AA133,AB133)</f>
        <v>1</v>
      </c>
      <c r="AM133" s="283" t="n">
        <f aca="false">AVERAGE(AC133:AG133)</f>
        <v>1.2</v>
      </c>
      <c r="AN133" s="283" t="n">
        <f aca="false">AL133+AM133</f>
        <v>2.2</v>
      </c>
      <c r="AO133" s="297" t="s">
        <v>226</v>
      </c>
      <c r="AP133" s="287"/>
      <c r="AQ133" s="297" t="s">
        <v>226</v>
      </c>
      <c r="AR133" s="288" t="s">
        <v>319</v>
      </c>
      <c r="AS133" s="282" t="s">
        <v>1289</v>
      </c>
      <c r="AT133" s="279" t="n">
        <f aca="false">AN133</f>
        <v>2.2</v>
      </c>
    </row>
    <row r="134" customFormat="false" ht="14.65" hidden="false" customHeight="false" outlineLevel="0" collapsed="false">
      <c r="A134" s="272" t="n">
        <v>3106</v>
      </c>
      <c r="B134" s="272" t="s">
        <v>193</v>
      </c>
      <c r="C134" s="272" t="s">
        <v>179</v>
      </c>
      <c r="D134" s="273" t="s">
        <v>1389</v>
      </c>
      <c r="E134" s="272" t="s">
        <v>1390</v>
      </c>
      <c r="F134" s="272" t="s">
        <v>1391</v>
      </c>
      <c r="G134" s="274" t="s">
        <v>42</v>
      </c>
      <c r="H134" s="274" t="s">
        <v>42</v>
      </c>
      <c r="I134" s="275" t="s">
        <v>21</v>
      </c>
      <c r="J134" s="275"/>
      <c r="K134" s="274" t="s">
        <v>30</v>
      </c>
      <c r="L134" s="274" t="s">
        <v>215</v>
      </c>
      <c r="M134" s="274" t="s">
        <v>192</v>
      </c>
      <c r="N134" s="274"/>
      <c r="O134" s="274"/>
      <c r="P134" s="274"/>
      <c r="Q134" s="274"/>
      <c r="R134" s="276" t="n">
        <v>0</v>
      </c>
      <c r="S134" s="276" t="n">
        <v>0</v>
      </c>
      <c r="T134" s="276" t="n">
        <v>1</v>
      </c>
      <c r="U134" s="276"/>
      <c r="V134" s="276" t="n">
        <f aca="false">AVERAGE(T134:U134)</f>
        <v>1</v>
      </c>
      <c r="W134" s="276" t="n">
        <v>0</v>
      </c>
      <c r="X134" s="276" t="n">
        <v>4</v>
      </c>
      <c r="Y134" s="276"/>
      <c r="Z134" s="276" t="n">
        <f aca="false">AVERAGE(X134:Y134)</f>
        <v>4</v>
      </c>
      <c r="AA134" s="276" t="n">
        <v>0</v>
      </c>
      <c r="AB134" s="276" t="n">
        <v>2</v>
      </c>
      <c r="AC134" s="276" t="n">
        <v>1</v>
      </c>
      <c r="AD134" s="276" t="n">
        <v>2</v>
      </c>
      <c r="AE134" s="276" t="n">
        <v>1</v>
      </c>
      <c r="AF134" s="276" t="n">
        <v>0</v>
      </c>
      <c r="AG134" s="276" t="n">
        <v>0</v>
      </c>
      <c r="AH134" s="277" t="s">
        <v>954</v>
      </c>
      <c r="AI134" s="277" t="s">
        <v>252</v>
      </c>
      <c r="AJ134" s="278" t="s">
        <v>1392</v>
      </c>
      <c r="AK134" s="291" t="n">
        <f aca="false">AVERAGE(R134:S134)</f>
        <v>0</v>
      </c>
      <c r="AL134" s="283" t="n">
        <f aca="false">AVERAGE(V134,W134,Z134,AA134,AB134)</f>
        <v>1.4</v>
      </c>
      <c r="AM134" s="299" t="n">
        <f aca="false">AVERAGE(AC134:AG134)</f>
        <v>0.8</v>
      </c>
      <c r="AN134" s="283" t="n">
        <f aca="false">AL134+AM134</f>
        <v>2.2</v>
      </c>
      <c r="AO134" s="297" t="s">
        <v>226</v>
      </c>
      <c r="AP134" s="287" t="s">
        <v>319</v>
      </c>
      <c r="AQ134" s="297" t="s">
        <v>226</v>
      </c>
      <c r="AR134" s="288" t="s">
        <v>319</v>
      </c>
      <c r="AS134" s="282" t="s">
        <v>1393</v>
      </c>
      <c r="AT134" s="279" t="n">
        <f aca="false">AN134</f>
        <v>2.2</v>
      </c>
    </row>
    <row r="135" customFormat="false" ht="14.65" hidden="false" customHeight="false" outlineLevel="0" collapsed="false">
      <c r="A135" s="272" t="n">
        <v>3696</v>
      </c>
      <c r="B135" s="272" t="s">
        <v>193</v>
      </c>
      <c r="C135" s="272" t="s">
        <v>193</v>
      </c>
      <c r="D135" s="273" t="s">
        <v>1394</v>
      </c>
      <c r="E135" s="272" t="s">
        <v>1395</v>
      </c>
      <c r="F135" s="272" t="s">
        <v>1396</v>
      </c>
      <c r="G135" s="274" t="s">
        <v>41</v>
      </c>
      <c r="H135" s="274" t="s">
        <v>41</v>
      </c>
      <c r="I135" s="275"/>
      <c r="J135" s="275"/>
      <c r="K135" s="274" t="s">
        <v>31</v>
      </c>
      <c r="L135" s="274" t="s">
        <v>31</v>
      </c>
      <c r="M135" s="274" t="s">
        <v>215</v>
      </c>
      <c r="N135" s="274"/>
      <c r="O135" s="274"/>
      <c r="P135" s="274" t="s">
        <v>198</v>
      </c>
      <c r="Q135" s="274"/>
      <c r="R135" s="276" t="n">
        <v>3</v>
      </c>
      <c r="S135" s="276" t="n">
        <v>0</v>
      </c>
      <c r="T135" s="276" t="n">
        <v>0</v>
      </c>
      <c r="U135" s="276" t="n">
        <v>0</v>
      </c>
      <c r="V135" s="276" t="n">
        <f aca="false">AVERAGE(T135:U135)</f>
        <v>0</v>
      </c>
      <c r="W135" s="276" t="n">
        <v>2</v>
      </c>
      <c r="X135" s="276" t="n">
        <v>2</v>
      </c>
      <c r="Y135" s="276" t="n">
        <v>4</v>
      </c>
      <c r="Z135" s="276" t="n">
        <f aca="false">AVERAGE(X135:Y135)</f>
        <v>3</v>
      </c>
      <c r="AA135" s="276" t="n">
        <v>0</v>
      </c>
      <c r="AB135" s="276" t="n">
        <v>1</v>
      </c>
      <c r="AC135" s="276" t="n">
        <v>1</v>
      </c>
      <c r="AD135" s="276" t="n">
        <v>0</v>
      </c>
      <c r="AE135" s="276" t="n">
        <v>0</v>
      </c>
      <c r="AF135" s="276" t="n">
        <v>2</v>
      </c>
      <c r="AG135" s="276" t="n">
        <v>2</v>
      </c>
      <c r="AH135" s="277" t="s">
        <v>902</v>
      </c>
      <c r="AI135" s="277" t="s">
        <v>189</v>
      </c>
      <c r="AJ135" s="278" t="s">
        <v>1397</v>
      </c>
      <c r="AK135" s="283" t="n">
        <f aca="false">AVERAGE(R135:S135)</f>
        <v>1.5</v>
      </c>
      <c r="AL135" s="283" t="n">
        <f aca="false">AVERAGE(V135,W135,Z135,AA135,AB135)</f>
        <v>1.2</v>
      </c>
      <c r="AM135" s="283" t="n">
        <f aca="false">AVERAGE(AC135:AG135)</f>
        <v>1</v>
      </c>
      <c r="AN135" s="283" t="n">
        <f aca="false">AL135+AM135</f>
        <v>2.2</v>
      </c>
      <c r="AO135" s="297" t="s">
        <v>226</v>
      </c>
      <c r="AP135" s="287"/>
      <c r="AQ135" s="297" t="s">
        <v>226</v>
      </c>
      <c r="AR135" s="288" t="s">
        <v>319</v>
      </c>
      <c r="AS135" s="282" t="s">
        <v>1359</v>
      </c>
      <c r="AT135" s="279" t="n">
        <f aca="false">AN135</f>
        <v>2.2</v>
      </c>
    </row>
    <row r="136" customFormat="false" ht="14.65" hidden="false" customHeight="false" outlineLevel="0" collapsed="false">
      <c r="A136" s="272" t="n">
        <v>4308</v>
      </c>
      <c r="B136" s="272" t="s">
        <v>193</v>
      </c>
      <c r="C136" s="272" t="s">
        <v>193</v>
      </c>
      <c r="D136" s="273" t="s">
        <v>1398</v>
      </c>
      <c r="E136" s="272" t="s">
        <v>1399</v>
      </c>
      <c r="F136" s="272" t="s">
        <v>1400</v>
      </c>
      <c r="G136" s="274" t="s">
        <v>41</v>
      </c>
      <c r="H136" s="274" t="s">
        <v>42</v>
      </c>
      <c r="I136" s="275"/>
      <c r="J136" s="275"/>
      <c r="K136" s="274" t="s">
        <v>31</v>
      </c>
      <c r="L136" s="274" t="s">
        <v>30</v>
      </c>
      <c r="M136" s="274" t="s">
        <v>30</v>
      </c>
      <c r="N136" s="274"/>
      <c r="O136" s="274"/>
      <c r="P136" s="274" t="s">
        <v>198</v>
      </c>
      <c r="Q136" s="274"/>
      <c r="R136" s="276" t="n">
        <v>3</v>
      </c>
      <c r="S136" s="276" t="n">
        <v>0</v>
      </c>
      <c r="T136" s="276" t="n">
        <v>0</v>
      </c>
      <c r="U136" s="276" t="n">
        <v>0</v>
      </c>
      <c r="V136" s="276" t="n">
        <f aca="false">AVERAGE(T136:U136)</f>
        <v>0</v>
      </c>
      <c r="W136" s="276" t="n">
        <v>2</v>
      </c>
      <c r="X136" s="276" t="n">
        <v>0</v>
      </c>
      <c r="Y136" s="276" t="n">
        <v>0</v>
      </c>
      <c r="Z136" s="276" t="n">
        <f aca="false">AVERAGE(X136:Y136)</f>
        <v>0</v>
      </c>
      <c r="AA136" s="276" t="n">
        <v>0</v>
      </c>
      <c r="AB136" s="276" t="n">
        <v>2</v>
      </c>
      <c r="AC136" s="276" t="n">
        <v>1</v>
      </c>
      <c r="AD136" s="276" t="n">
        <v>2</v>
      </c>
      <c r="AE136" s="276" t="n">
        <v>0</v>
      </c>
      <c r="AF136" s="276" t="n">
        <v>2</v>
      </c>
      <c r="AG136" s="276" t="n">
        <v>2</v>
      </c>
      <c r="AH136" s="277"/>
      <c r="AI136" s="277" t="s">
        <v>252</v>
      </c>
      <c r="AJ136" s="278" t="s">
        <v>1401</v>
      </c>
      <c r="AK136" s="283" t="n">
        <f aca="false">AVERAGE(R136:S136)</f>
        <v>1.5</v>
      </c>
      <c r="AL136" s="299" t="n">
        <f aca="false">AVERAGE(V136,W136,Z136,AA136,AB136)</f>
        <v>0.8</v>
      </c>
      <c r="AM136" s="283" t="n">
        <f aca="false">AVERAGE(AC136:AG136)</f>
        <v>1.4</v>
      </c>
      <c r="AN136" s="283" t="n">
        <f aca="false">AL136+AM136</f>
        <v>2.2</v>
      </c>
      <c r="AO136" s="297" t="s">
        <v>226</v>
      </c>
      <c r="AP136" s="287"/>
      <c r="AQ136" s="297" t="s">
        <v>226</v>
      </c>
      <c r="AR136" s="288" t="s">
        <v>319</v>
      </c>
      <c r="AS136" s="282" t="s">
        <v>1402</v>
      </c>
      <c r="AT136" s="279" t="n">
        <f aca="false">AN136</f>
        <v>2.2</v>
      </c>
    </row>
    <row r="137" customFormat="false" ht="14.65" hidden="false" customHeight="false" outlineLevel="0" collapsed="false">
      <c r="A137" s="272" t="n">
        <v>2767</v>
      </c>
      <c r="B137" s="272" t="s">
        <v>193</v>
      </c>
      <c r="C137" s="272" t="s">
        <v>193</v>
      </c>
      <c r="D137" s="273" t="s">
        <v>1403</v>
      </c>
      <c r="E137" s="272" t="s">
        <v>1404</v>
      </c>
      <c r="F137" s="272" t="s">
        <v>1405</v>
      </c>
      <c r="G137" s="274" t="s">
        <v>42</v>
      </c>
      <c r="H137" s="274" t="s">
        <v>42</v>
      </c>
      <c r="I137" s="275"/>
      <c r="J137" s="275" t="s">
        <v>865</v>
      </c>
      <c r="K137" s="274" t="s">
        <v>30</v>
      </c>
      <c r="L137" s="274" t="s">
        <v>30</v>
      </c>
      <c r="M137" s="274" t="s">
        <v>184</v>
      </c>
      <c r="N137" s="274"/>
      <c r="O137" s="274"/>
      <c r="P137" s="274" t="s">
        <v>198</v>
      </c>
      <c r="Q137" s="274"/>
      <c r="R137" s="276" t="n">
        <v>3</v>
      </c>
      <c r="S137" s="276" t="n">
        <v>0</v>
      </c>
      <c r="T137" s="276" t="n">
        <v>0</v>
      </c>
      <c r="U137" s="276" t="n">
        <v>4</v>
      </c>
      <c r="V137" s="276" t="n">
        <f aca="false">AVERAGE(T137:U137)</f>
        <v>2</v>
      </c>
      <c r="W137" s="276" t="n">
        <v>0</v>
      </c>
      <c r="X137" s="276" t="n">
        <v>0</v>
      </c>
      <c r="Y137" s="276" t="n">
        <v>4</v>
      </c>
      <c r="Z137" s="276" t="n">
        <f aca="false">AVERAGE(X137:Y137)</f>
        <v>2</v>
      </c>
      <c r="AA137" s="276" t="n">
        <v>0</v>
      </c>
      <c r="AB137" s="276" t="n">
        <v>2</v>
      </c>
      <c r="AC137" s="276" t="n">
        <v>1</v>
      </c>
      <c r="AD137" s="276" t="n">
        <v>2</v>
      </c>
      <c r="AE137" s="276" t="n">
        <v>2</v>
      </c>
      <c r="AF137" s="276" t="n">
        <v>0</v>
      </c>
      <c r="AG137" s="276" t="n">
        <v>0</v>
      </c>
      <c r="AH137" s="277"/>
      <c r="AI137" s="277" t="s">
        <v>252</v>
      </c>
      <c r="AJ137" s="278" t="s">
        <v>1406</v>
      </c>
      <c r="AK137" s="283" t="n">
        <f aca="false">AVERAGE(R137:S137)</f>
        <v>1.5</v>
      </c>
      <c r="AL137" s="283" t="n">
        <f aca="false">AVERAGE(V137,W137,Z137,AA137,AB137)</f>
        <v>1.2</v>
      </c>
      <c r="AM137" s="283" t="n">
        <f aca="false">AVERAGE(AC137:AG137)</f>
        <v>1</v>
      </c>
      <c r="AN137" s="283" t="n">
        <f aca="false">AL137+AM137</f>
        <v>2.2</v>
      </c>
      <c r="AO137" s="297" t="s">
        <v>226</v>
      </c>
      <c r="AP137" s="287"/>
      <c r="AQ137" s="297" t="s">
        <v>226</v>
      </c>
      <c r="AR137" s="288" t="s">
        <v>319</v>
      </c>
      <c r="AS137" s="282" t="s">
        <v>1301</v>
      </c>
      <c r="AT137" s="279" t="n">
        <f aca="false">AN137</f>
        <v>2.2</v>
      </c>
    </row>
    <row r="138" customFormat="false" ht="14.65" hidden="false" customHeight="false" outlineLevel="0" collapsed="false">
      <c r="A138" s="272" t="n">
        <v>3590</v>
      </c>
      <c r="B138" s="272" t="s">
        <v>193</v>
      </c>
      <c r="C138" s="272" t="s">
        <v>193</v>
      </c>
      <c r="D138" s="273" t="s">
        <v>1407</v>
      </c>
      <c r="E138" s="272" t="s">
        <v>1408</v>
      </c>
      <c r="F138" s="272" t="s">
        <v>1409</v>
      </c>
      <c r="G138" s="274" t="s">
        <v>42</v>
      </c>
      <c r="H138" s="274" t="s">
        <v>42</v>
      </c>
      <c r="I138" s="275" t="s">
        <v>21</v>
      </c>
      <c r="J138" s="275" t="s">
        <v>920</v>
      </c>
      <c r="K138" s="274" t="s">
        <v>30</v>
      </c>
      <c r="L138" s="274" t="s">
        <v>30</v>
      </c>
      <c r="M138" s="274" t="s">
        <v>30</v>
      </c>
      <c r="N138" s="274"/>
      <c r="O138" s="274"/>
      <c r="P138" s="274" t="s">
        <v>198</v>
      </c>
      <c r="Q138" s="274"/>
      <c r="R138" s="276" t="n">
        <v>3</v>
      </c>
      <c r="S138" s="276" t="n">
        <v>0</v>
      </c>
      <c r="T138" s="276" t="n">
        <v>1</v>
      </c>
      <c r="U138" s="276" t="n">
        <v>1</v>
      </c>
      <c r="V138" s="276" t="n">
        <f aca="false">AVERAGE(T138:U138)</f>
        <v>1</v>
      </c>
      <c r="W138" s="276" t="n">
        <v>0</v>
      </c>
      <c r="X138" s="276" t="n">
        <v>0</v>
      </c>
      <c r="Y138" s="276" t="n">
        <v>0</v>
      </c>
      <c r="Z138" s="276" t="n">
        <f aca="false">AVERAGE(X138:Y138)</f>
        <v>0</v>
      </c>
      <c r="AA138" s="276" t="n">
        <v>0</v>
      </c>
      <c r="AB138" s="276" t="n">
        <v>2</v>
      </c>
      <c r="AC138" s="276" t="n">
        <v>2</v>
      </c>
      <c r="AD138" s="276" t="n">
        <v>2</v>
      </c>
      <c r="AE138" s="276" t="n">
        <v>2</v>
      </c>
      <c r="AF138" s="276" t="n">
        <v>1</v>
      </c>
      <c r="AG138" s="276" t="n">
        <v>1</v>
      </c>
      <c r="AH138" s="277"/>
      <c r="AI138" s="277" t="s">
        <v>252</v>
      </c>
      <c r="AJ138" s="278" t="s">
        <v>1410</v>
      </c>
      <c r="AK138" s="283" t="n">
        <f aca="false">AVERAGE(R138:S138)</f>
        <v>1.5</v>
      </c>
      <c r="AL138" s="299" t="n">
        <f aca="false">AVERAGE(V138,W138,Z138,AA138,AB138)</f>
        <v>0.6</v>
      </c>
      <c r="AM138" s="283" t="n">
        <f aca="false">AVERAGE(AC138:AG138)</f>
        <v>1.6</v>
      </c>
      <c r="AN138" s="283" t="n">
        <f aca="false">AL138+AM138</f>
        <v>2.2</v>
      </c>
      <c r="AO138" s="297" t="s">
        <v>226</v>
      </c>
      <c r="AP138" s="287"/>
      <c r="AQ138" s="297" t="s">
        <v>226</v>
      </c>
      <c r="AR138" s="288" t="s">
        <v>226</v>
      </c>
      <c r="AS138" s="282"/>
      <c r="AT138" s="279" t="n">
        <f aca="false">AN138</f>
        <v>2.2</v>
      </c>
    </row>
    <row r="139" customFormat="false" ht="14.65" hidden="false" customHeight="false" outlineLevel="0" collapsed="false">
      <c r="A139" s="272" t="n">
        <v>2559</v>
      </c>
      <c r="B139" s="272" t="s">
        <v>193</v>
      </c>
      <c r="C139" s="272" t="s">
        <v>193</v>
      </c>
      <c r="D139" s="273" t="s">
        <v>1411</v>
      </c>
      <c r="E139" s="272" t="s">
        <v>1412</v>
      </c>
      <c r="F139" s="272" t="s">
        <v>1413</v>
      </c>
      <c r="G139" s="274" t="s">
        <v>41</v>
      </c>
      <c r="H139" s="274" t="s">
        <v>41</v>
      </c>
      <c r="I139" s="275"/>
      <c r="J139" s="275" t="s">
        <v>890</v>
      </c>
      <c r="K139" s="274" t="s">
        <v>30</v>
      </c>
      <c r="L139" s="274" t="s">
        <v>290</v>
      </c>
      <c r="M139" s="274" t="s">
        <v>31</v>
      </c>
      <c r="N139" s="274"/>
      <c r="O139" s="274"/>
      <c r="P139" s="274"/>
      <c r="Q139" s="274"/>
      <c r="R139" s="276" t="n">
        <v>0</v>
      </c>
      <c r="S139" s="276" t="n">
        <v>0</v>
      </c>
      <c r="T139" s="276" t="n">
        <v>0</v>
      </c>
      <c r="U139" s="276" t="n">
        <v>3</v>
      </c>
      <c r="V139" s="276" t="n">
        <f aca="false">AVERAGE(T139:U139)</f>
        <v>1.5</v>
      </c>
      <c r="W139" s="276" t="n">
        <v>0</v>
      </c>
      <c r="X139" s="276"/>
      <c r="Y139" s="276" t="n">
        <v>2</v>
      </c>
      <c r="Z139" s="276" t="n">
        <f aca="false">AVERAGE(X139:Y139)</f>
        <v>2</v>
      </c>
      <c r="AA139" s="276" t="n">
        <v>0</v>
      </c>
      <c r="AB139" s="276" t="n">
        <v>1</v>
      </c>
      <c r="AC139" s="276" t="n">
        <v>1</v>
      </c>
      <c r="AD139" s="276" t="n">
        <v>2</v>
      </c>
      <c r="AE139" s="276" t="n">
        <v>1</v>
      </c>
      <c r="AF139" s="276" t="n">
        <v>1</v>
      </c>
      <c r="AG139" s="276" t="n">
        <v>1</v>
      </c>
      <c r="AH139" s="277" t="s">
        <v>1414</v>
      </c>
      <c r="AI139" s="277" t="s">
        <v>189</v>
      </c>
      <c r="AJ139" s="278" t="s">
        <v>1415</v>
      </c>
      <c r="AK139" s="291" t="n">
        <f aca="false">AVERAGE(R139:S139)</f>
        <v>0</v>
      </c>
      <c r="AL139" s="299" t="n">
        <f aca="false">AVERAGE(V139,W139,Z139,AA139,AB139)</f>
        <v>0.9</v>
      </c>
      <c r="AM139" s="283" t="n">
        <f aca="false">AVERAGE(AC139:AG139)</f>
        <v>1.2</v>
      </c>
      <c r="AN139" s="283" t="n">
        <f aca="false">AL139+AM139</f>
        <v>2.1</v>
      </c>
      <c r="AO139" s="297" t="s">
        <v>226</v>
      </c>
      <c r="AP139" s="287" t="s">
        <v>319</v>
      </c>
      <c r="AQ139" s="300" t="s">
        <v>319</v>
      </c>
      <c r="AR139" s="288" t="s">
        <v>319</v>
      </c>
      <c r="AS139" s="282"/>
      <c r="AT139" s="279" t="n">
        <f aca="false">AN139</f>
        <v>2.1</v>
      </c>
    </row>
    <row r="140" customFormat="false" ht="14.65" hidden="false" customHeight="false" outlineLevel="0" collapsed="false">
      <c r="A140" s="272" t="n">
        <v>3439</v>
      </c>
      <c r="B140" s="272" t="s">
        <v>193</v>
      </c>
      <c r="C140" s="272" t="s">
        <v>193</v>
      </c>
      <c r="D140" s="273" t="s">
        <v>1416</v>
      </c>
      <c r="E140" s="272" t="s">
        <v>1417</v>
      </c>
      <c r="F140" s="272" t="s">
        <v>1418</v>
      </c>
      <c r="G140" s="274"/>
      <c r="H140" s="274" t="s">
        <v>41</v>
      </c>
      <c r="I140" s="275"/>
      <c r="J140" s="275" t="s">
        <v>920</v>
      </c>
      <c r="K140" s="274" t="s">
        <v>32</v>
      </c>
      <c r="L140" s="274" t="s">
        <v>30</v>
      </c>
      <c r="M140" s="274" t="s">
        <v>30</v>
      </c>
      <c r="N140" s="274"/>
      <c r="O140" s="274"/>
      <c r="P140" s="274"/>
      <c r="Q140" s="274"/>
      <c r="R140" s="276" t="n">
        <v>0</v>
      </c>
      <c r="S140" s="276" t="n">
        <v>0</v>
      </c>
      <c r="T140" s="276" t="n">
        <v>0</v>
      </c>
      <c r="U140" s="276" t="n">
        <v>1</v>
      </c>
      <c r="V140" s="276" t="n">
        <f aca="false">AVERAGE(T140:U140)</f>
        <v>0.5</v>
      </c>
      <c r="W140" s="276" t="n">
        <v>3</v>
      </c>
      <c r="X140" s="276" t="n">
        <v>0</v>
      </c>
      <c r="Y140" s="276" t="n">
        <v>0</v>
      </c>
      <c r="Z140" s="276" t="n">
        <f aca="false">AVERAGE(X140:Y140)</f>
        <v>0</v>
      </c>
      <c r="AA140" s="276" t="n">
        <v>0</v>
      </c>
      <c r="AB140" s="276" t="n">
        <v>1</v>
      </c>
      <c r="AC140" s="276" t="n">
        <v>2</v>
      </c>
      <c r="AD140" s="276" t="n">
        <v>0</v>
      </c>
      <c r="AE140" s="276" t="n">
        <v>0</v>
      </c>
      <c r="AF140" s="276" t="n">
        <v>2</v>
      </c>
      <c r="AG140" s="276" t="n">
        <v>2</v>
      </c>
      <c r="AH140" s="277"/>
      <c r="AI140" s="277" t="s">
        <v>252</v>
      </c>
      <c r="AJ140" s="278" t="s">
        <v>1419</v>
      </c>
      <c r="AK140" s="291" t="n">
        <f aca="false">AVERAGE(R140:S140)</f>
        <v>0</v>
      </c>
      <c r="AL140" s="299" t="n">
        <f aca="false">AVERAGE(V140,W140,Z140,AA140,AB140)</f>
        <v>0.9</v>
      </c>
      <c r="AM140" s="283" t="n">
        <f aca="false">AVERAGE(AC140:AG140)</f>
        <v>1.2</v>
      </c>
      <c r="AN140" s="283" t="n">
        <f aca="false">AL140+AM140</f>
        <v>2.1</v>
      </c>
      <c r="AO140" s="297" t="s">
        <v>226</v>
      </c>
      <c r="AP140" s="287"/>
      <c r="AQ140" s="297" t="s">
        <v>226</v>
      </c>
      <c r="AR140" s="288" t="s">
        <v>352</v>
      </c>
      <c r="AS140" s="282"/>
      <c r="AT140" s="279" t="n">
        <f aca="false">AN140</f>
        <v>2.1</v>
      </c>
    </row>
    <row r="141" customFormat="false" ht="14.65" hidden="false" customHeight="false" outlineLevel="0" collapsed="false">
      <c r="A141" s="272" t="n">
        <v>4229</v>
      </c>
      <c r="B141" s="272" t="s">
        <v>193</v>
      </c>
      <c r="C141" s="272" t="s">
        <v>193</v>
      </c>
      <c r="D141" s="273" t="s">
        <v>1420</v>
      </c>
      <c r="E141" s="272" t="s">
        <v>1421</v>
      </c>
      <c r="F141" s="272" t="s">
        <v>1422</v>
      </c>
      <c r="G141" s="274" t="s">
        <v>43</v>
      </c>
      <c r="H141" s="274" t="s">
        <v>43</v>
      </c>
      <c r="I141" s="275"/>
      <c r="J141" s="275" t="s">
        <v>920</v>
      </c>
      <c r="K141" s="274" t="s">
        <v>30</v>
      </c>
      <c r="L141" s="274" t="s">
        <v>30</v>
      </c>
      <c r="M141" s="274" t="s">
        <v>30</v>
      </c>
      <c r="N141" s="274"/>
      <c r="O141" s="274"/>
      <c r="P141" s="274" t="s">
        <v>198</v>
      </c>
      <c r="Q141" s="274"/>
      <c r="R141" s="276" t="n">
        <v>3</v>
      </c>
      <c r="S141" s="276" t="n">
        <v>0</v>
      </c>
      <c r="T141" s="276" t="n">
        <v>0</v>
      </c>
      <c r="U141" s="276" t="n">
        <v>1</v>
      </c>
      <c r="V141" s="276" t="n">
        <f aca="false">AVERAGE(T141:U141)</f>
        <v>0.5</v>
      </c>
      <c r="W141" s="276" t="n">
        <v>0</v>
      </c>
      <c r="X141" s="276" t="n">
        <v>0</v>
      </c>
      <c r="Y141" s="276" t="n">
        <v>0</v>
      </c>
      <c r="Z141" s="276" t="n">
        <f aca="false">AVERAGE(X141:Y141)</f>
        <v>0</v>
      </c>
      <c r="AA141" s="276" t="n">
        <v>0</v>
      </c>
      <c r="AB141" s="276" t="n">
        <v>3</v>
      </c>
      <c r="AC141" s="276" t="n">
        <v>3</v>
      </c>
      <c r="AD141" s="276" t="n">
        <v>2</v>
      </c>
      <c r="AE141" s="276" t="n">
        <v>2</v>
      </c>
      <c r="AF141" s="276" t="n">
        <v>0</v>
      </c>
      <c r="AG141" s="276" t="n">
        <v>0</v>
      </c>
      <c r="AH141" s="277"/>
      <c r="AI141" s="277" t="s">
        <v>252</v>
      </c>
      <c r="AJ141" s="278" t="s">
        <v>1423</v>
      </c>
      <c r="AK141" s="283" t="n">
        <f aca="false">AVERAGE(R141:S141)</f>
        <v>1.5</v>
      </c>
      <c r="AL141" s="299" t="n">
        <f aca="false">AVERAGE(V141,W141,Z141,AA141,AB141)</f>
        <v>0.7</v>
      </c>
      <c r="AM141" s="283" t="n">
        <f aca="false">AVERAGE(AC141:AG141)</f>
        <v>1.4</v>
      </c>
      <c r="AN141" s="283" t="n">
        <f aca="false">AL141+AM141</f>
        <v>2.1</v>
      </c>
      <c r="AO141" s="297" t="s">
        <v>226</v>
      </c>
      <c r="AP141" s="287"/>
      <c r="AQ141" s="297" t="s">
        <v>226</v>
      </c>
      <c r="AR141" s="288" t="s">
        <v>226</v>
      </c>
      <c r="AS141" s="282"/>
      <c r="AT141" s="279" t="n">
        <f aca="false">AN141</f>
        <v>2.1</v>
      </c>
    </row>
    <row r="142" customFormat="false" ht="14.65" hidden="false" customHeight="false" outlineLevel="0" collapsed="false">
      <c r="A142" s="272" t="n">
        <v>3630</v>
      </c>
      <c r="B142" s="272" t="s">
        <v>193</v>
      </c>
      <c r="C142" s="272" t="s">
        <v>193</v>
      </c>
      <c r="D142" s="273" t="s">
        <v>1424</v>
      </c>
      <c r="E142" s="272" t="s">
        <v>1425</v>
      </c>
      <c r="F142" s="272" t="s">
        <v>1426</v>
      </c>
      <c r="G142" s="274" t="s">
        <v>41</v>
      </c>
      <c r="H142" s="274" t="s">
        <v>41</v>
      </c>
      <c r="I142" s="275"/>
      <c r="J142" s="275"/>
      <c r="K142" s="274" t="s">
        <v>32</v>
      </c>
      <c r="L142" s="274" t="s">
        <v>30</v>
      </c>
      <c r="M142" s="274" t="s">
        <v>30</v>
      </c>
      <c r="N142" s="274"/>
      <c r="O142" s="274"/>
      <c r="P142" s="274" t="s">
        <v>198</v>
      </c>
      <c r="Q142" s="274"/>
      <c r="R142" s="276" t="n">
        <v>3</v>
      </c>
      <c r="S142" s="276" t="n">
        <v>0</v>
      </c>
      <c r="T142" s="276" t="n">
        <v>0</v>
      </c>
      <c r="U142" s="276" t="n">
        <v>0</v>
      </c>
      <c r="V142" s="276" t="n">
        <f aca="false">AVERAGE(T142:U142)</f>
        <v>0</v>
      </c>
      <c r="W142" s="276" t="n">
        <v>3</v>
      </c>
      <c r="X142" s="276" t="n">
        <v>0</v>
      </c>
      <c r="Y142" s="276" t="n">
        <v>0</v>
      </c>
      <c r="Z142" s="276" t="n">
        <f aca="false">AVERAGE(X142:Y142)</f>
        <v>0</v>
      </c>
      <c r="AA142" s="276" t="n">
        <v>0</v>
      </c>
      <c r="AB142" s="276" t="n">
        <v>1</v>
      </c>
      <c r="AC142" s="276" t="n">
        <v>1</v>
      </c>
      <c r="AD142" s="276" t="n">
        <v>0</v>
      </c>
      <c r="AE142" s="276" t="n">
        <v>1</v>
      </c>
      <c r="AF142" s="276" t="n">
        <v>2</v>
      </c>
      <c r="AG142" s="276" t="n">
        <v>2</v>
      </c>
      <c r="AH142" s="277"/>
      <c r="AI142" s="277" t="s">
        <v>252</v>
      </c>
      <c r="AJ142" s="278" t="s">
        <v>1427</v>
      </c>
      <c r="AK142" s="283" t="n">
        <f aca="false">AVERAGE(R142:S142)</f>
        <v>1.5</v>
      </c>
      <c r="AL142" s="299" t="n">
        <f aca="false">AVERAGE(V142,W142,Z142,AA142,AB142)</f>
        <v>0.8</v>
      </c>
      <c r="AM142" s="283" t="n">
        <f aca="false">AVERAGE(AC142:AG142)</f>
        <v>1.2</v>
      </c>
      <c r="AN142" s="283" t="n">
        <f aca="false">AL142+AM142</f>
        <v>2</v>
      </c>
      <c r="AO142" s="297" t="s">
        <v>226</v>
      </c>
      <c r="AP142" s="287"/>
      <c r="AQ142" s="297" t="s">
        <v>226</v>
      </c>
      <c r="AR142" s="288" t="s">
        <v>319</v>
      </c>
      <c r="AS142" s="282" t="s">
        <v>1289</v>
      </c>
      <c r="AT142" s="279" t="n">
        <f aca="false">AN142</f>
        <v>2</v>
      </c>
    </row>
    <row r="143" customFormat="false" ht="14.65" hidden="false" customHeight="false" outlineLevel="0" collapsed="false">
      <c r="A143" s="272" t="n">
        <v>534750</v>
      </c>
      <c r="B143" s="272" t="s">
        <v>193</v>
      </c>
      <c r="C143" s="272" t="s">
        <v>193</v>
      </c>
      <c r="D143" s="273" t="s">
        <v>1428</v>
      </c>
      <c r="E143" s="272" t="s">
        <v>1429</v>
      </c>
      <c r="F143" s="272" t="s">
        <v>1430</v>
      </c>
      <c r="G143" s="274" t="s">
        <v>41</v>
      </c>
      <c r="H143" s="274" t="s">
        <v>42</v>
      </c>
      <c r="I143" s="275"/>
      <c r="J143" s="275"/>
      <c r="K143" s="274" t="s">
        <v>30</v>
      </c>
      <c r="L143" s="274" t="s">
        <v>30</v>
      </c>
      <c r="M143" s="274" t="s">
        <v>30</v>
      </c>
      <c r="N143" s="274"/>
      <c r="O143" s="274"/>
      <c r="P143" s="274" t="s">
        <v>198</v>
      </c>
      <c r="Q143" s="274"/>
      <c r="R143" s="276" t="n">
        <v>3</v>
      </c>
      <c r="S143" s="276" t="n">
        <v>0</v>
      </c>
      <c r="T143" s="276" t="n">
        <v>0</v>
      </c>
      <c r="U143" s="276" t="n">
        <v>0</v>
      </c>
      <c r="V143" s="276" t="n">
        <f aca="false">AVERAGE(T143:U143)</f>
        <v>0</v>
      </c>
      <c r="W143" s="276" t="n">
        <v>0</v>
      </c>
      <c r="X143" s="276" t="n">
        <v>0</v>
      </c>
      <c r="Y143" s="276" t="n">
        <v>0</v>
      </c>
      <c r="Z143" s="276" t="n">
        <f aca="false">AVERAGE(X143:Y143)</f>
        <v>0</v>
      </c>
      <c r="AA143" s="276" t="n">
        <v>0</v>
      </c>
      <c r="AB143" s="276" t="n">
        <v>2</v>
      </c>
      <c r="AC143" s="276" t="n">
        <v>2</v>
      </c>
      <c r="AD143" s="276" t="n">
        <v>2</v>
      </c>
      <c r="AE143" s="276" t="n">
        <v>0</v>
      </c>
      <c r="AF143" s="276" t="n">
        <v>2</v>
      </c>
      <c r="AG143" s="276" t="n">
        <v>2</v>
      </c>
      <c r="AH143" s="277"/>
      <c r="AI143" s="277" t="s">
        <v>252</v>
      </c>
      <c r="AJ143" s="278" t="s">
        <v>1431</v>
      </c>
      <c r="AK143" s="283" t="n">
        <f aca="false">AVERAGE(R143:S143)</f>
        <v>1.5</v>
      </c>
      <c r="AL143" s="299" t="n">
        <f aca="false">AVERAGE(V143,W143,Z143,AA143,AB143)</f>
        <v>0.4</v>
      </c>
      <c r="AM143" s="283" t="n">
        <f aca="false">AVERAGE(AC143:AG143)</f>
        <v>1.6</v>
      </c>
      <c r="AN143" s="283" t="n">
        <f aca="false">AL143+AM143</f>
        <v>2</v>
      </c>
      <c r="AO143" s="297" t="s">
        <v>226</v>
      </c>
      <c r="AP143" s="287"/>
      <c r="AQ143" s="297" t="s">
        <v>226</v>
      </c>
      <c r="AR143" s="288" t="s">
        <v>319</v>
      </c>
      <c r="AS143" s="282" t="s">
        <v>1432</v>
      </c>
      <c r="AT143" s="279" t="n">
        <f aca="false">AN143</f>
        <v>2</v>
      </c>
    </row>
    <row r="144" customFormat="false" ht="14.65" hidden="false" customHeight="false" outlineLevel="0" collapsed="false">
      <c r="A144" s="272" t="n">
        <v>965</v>
      </c>
      <c r="B144" s="272" t="s">
        <v>193</v>
      </c>
      <c r="C144" s="272" t="s">
        <v>193</v>
      </c>
      <c r="D144" s="273" t="s">
        <v>1433</v>
      </c>
      <c r="E144" s="272" t="s">
        <v>1434</v>
      </c>
      <c r="F144" s="272" t="s">
        <v>1435</v>
      </c>
      <c r="G144" s="274" t="s">
        <v>41</v>
      </c>
      <c r="H144" s="274" t="s">
        <v>41</v>
      </c>
      <c r="I144" s="275"/>
      <c r="J144" s="275"/>
      <c r="K144" s="274" t="s">
        <v>30</v>
      </c>
      <c r="L144" s="274" t="s">
        <v>30</v>
      </c>
      <c r="M144" s="274" t="s">
        <v>31</v>
      </c>
      <c r="N144" s="274"/>
      <c r="O144" s="274"/>
      <c r="P144" s="274" t="s">
        <v>198</v>
      </c>
      <c r="Q144" s="274"/>
      <c r="R144" s="276" t="n">
        <v>3</v>
      </c>
      <c r="S144" s="276" t="n">
        <v>0</v>
      </c>
      <c r="T144" s="276" t="n">
        <v>0</v>
      </c>
      <c r="U144" s="276" t="n">
        <v>0</v>
      </c>
      <c r="V144" s="276" t="n">
        <f aca="false">AVERAGE(T144:U144)</f>
        <v>0</v>
      </c>
      <c r="W144" s="276" t="n">
        <v>0</v>
      </c>
      <c r="X144" s="276" t="n">
        <v>0</v>
      </c>
      <c r="Y144" s="276" t="n">
        <v>2</v>
      </c>
      <c r="Z144" s="276" t="n">
        <f aca="false">AVERAGE(X144:Y144)</f>
        <v>1</v>
      </c>
      <c r="AA144" s="276" t="n">
        <v>0</v>
      </c>
      <c r="AB144" s="276" t="n">
        <v>1</v>
      </c>
      <c r="AC144" s="276" t="n">
        <v>2</v>
      </c>
      <c r="AD144" s="276" t="n">
        <v>2</v>
      </c>
      <c r="AE144" s="276" t="n">
        <v>2</v>
      </c>
      <c r="AF144" s="276" t="n">
        <v>1</v>
      </c>
      <c r="AG144" s="276" t="n">
        <v>1</v>
      </c>
      <c r="AH144" s="277" t="s">
        <v>1436</v>
      </c>
      <c r="AI144" s="277" t="s">
        <v>189</v>
      </c>
      <c r="AJ144" s="278" t="s">
        <v>1437</v>
      </c>
      <c r="AK144" s="283" t="n">
        <f aca="false">AVERAGE(R144:S144)</f>
        <v>1.5</v>
      </c>
      <c r="AL144" s="299" t="n">
        <f aca="false">AVERAGE(V144,W144,Z144,AA144,AB144)</f>
        <v>0.4</v>
      </c>
      <c r="AM144" s="283" t="n">
        <f aca="false">AVERAGE(AC144:AG144)</f>
        <v>1.6</v>
      </c>
      <c r="AN144" s="283" t="n">
        <f aca="false">AL144+AM144</f>
        <v>2</v>
      </c>
      <c r="AO144" s="297" t="s">
        <v>226</v>
      </c>
      <c r="AP144" s="287"/>
      <c r="AQ144" s="297" t="s">
        <v>226</v>
      </c>
      <c r="AR144" s="288" t="s">
        <v>226</v>
      </c>
      <c r="AS144" s="282"/>
      <c r="AT144" s="279" t="n">
        <f aca="false">AN144</f>
        <v>2</v>
      </c>
    </row>
    <row r="145" customFormat="false" ht="14.65" hidden="false" customHeight="false" outlineLevel="0" collapsed="false">
      <c r="A145" s="272" t="n">
        <v>4571</v>
      </c>
      <c r="B145" s="272" t="s">
        <v>193</v>
      </c>
      <c r="C145" s="272" t="s">
        <v>193</v>
      </c>
      <c r="D145" s="273" t="s">
        <v>1438</v>
      </c>
      <c r="E145" s="272" t="s">
        <v>1439</v>
      </c>
      <c r="F145" s="272" t="s">
        <v>1440</v>
      </c>
      <c r="G145" s="274" t="s">
        <v>41</v>
      </c>
      <c r="H145" s="274" t="s">
        <v>41</v>
      </c>
      <c r="I145" s="275"/>
      <c r="J145" s="275"/>
      <c r="K145" s="274" t="s">
        <v>32</v>
      </c>
      <c r="L145" s="274" t="s">
        <v>30</v>
      </c>
      <c r="M145" s="274" t="s">
        <v>30</v>
      </c>
      <c r="N145" s="274"/>
      <c r="O145" s="274"/>
      <c r="P145" s="274" t="s">
        <v>198</v>
      </c>
      <c r="Q145" s="274"/>
      <c r="R145" s="276" t="n">
        <v>3</v>
      </c>
      <c r="S145" s="276" t="n">
        <v>0</v>
      </c>
      <c r="T145" s="276" t="n">
        <v>0</v>
      </c>
      <c r="U145" s="276" t="n">
        <v>0</v>
      </c>
      <c r="V145" s="276" t="n">
        <f aca="false">AVERAGE(T145:U145)</f>
        <v>0</v>
      </c>
      <c r="W145" s="276" t="n">
        <v>3</v>
      </c>
      <c r="X145" s="276" t="n">
        <v>0</v>
      </c>
      <c r="Y145" s="276" t="n">
        <v>0</v>
      </c>
      <c r="Z145" s="276" t="n">
        <f aca="false">AVERAGE(X145:Y145)</f>
        <v>0</v>
      </c>
      <c r="AA145" s="276" t="n">
        <v>0</v>
      </c>
      <c r="AB145" s="276" t="n">
        <v>1</v>
      </c>
      <c r="AC145" s="276" t="n">
        <v>2</v>
      </c>
      <c r="AD145" s="276" t="n">
        <v>0</v>
      </c>
      <c r="AE145" s="276" t="n">
        <v>0</v>
      </c>
      <c r="AF145" s="276" t="n">
        <v>2</v>
      </c>
      <c r="AG145" s="276" t="n">
        <v>2</v>
      </c>
      <c r="AH145" s="277"/>
      <c r="AI145" s="277" t="s">
        <v>252</v>
      </c>
      <c r="AJ145" s="278" t="s">
        <v>1441</v>
      </c>
      <c r="AK145" s="283" t="n">
        <f aca="false">AVERAGE(R145:S145)</f>
        <v>1.5</v>
      </c>
      <c r="AL145" s="299" t="n">
        <f aca="false">AVERAGE(V145,W145,Z145,AA145,AB145)</f>
        <v>0.8</v>
      </c>
      <c r="AM145" s="283" t="n">
        <f aca="false">AVERAGE(AC145:AG145)</f>
        <v>1.2</v>
      </c>
      <c r="AN145" s="283" t="n">
        <f aca="false">AL145+AM145</f>
        <v>2</v>
      </c>
      <c r="AO145" s="297" t="s">
        <v>226</v>
      </c>
      <c r="AP145" s="287"/>
      <c r="AQ145" s="297" t="s">
        <v>226</v>
      </c>
      <c r="AR145" s="288" t="s">
        <v>319</v>
      </c>
      <c r="AS145" s="282" t="s">
        <v>1289</v>
      </c>
      <c r="AT145" s="279" t="n">
        <f aca="false">AN145</f>
        <v>2</v>
      </c>
    </row>
    <row r="146" customFormat="false" ht="14.65" hidden="false" customHeight="false" outlineLevel="0" collapsed="false">
      <c r="A146" s="272" t="n">
        <v>4518</v>
      </c>
      <c r="B146" s="272" t="s">
        <v>193</v>
      </c>
      <c r="C146" s="272" t="s">
        <v>179</v>
      </c>
      <c r="D146" s="273" t="s">
        <v>1442</v>
      </c>
      <c r="E146" s="272" t="s">
        <v>1443</v>
      </c>
      <c r="F146" s="272" t="s">
        <v>1444</v>
      </c>
      <c r="G146" s="274" t="s">
        <v>43</v>
      </c>
      <c r="H146" s="274" t="s">
        <v>43</v>
      </c>
      <c r="I146" s="275"/>
      <c r="J146" s="275"/>
      <c r="K146" s="274" t="s">
        <v>30</v>
      </c>
      <c r="L146" s="274" t="s">
        <v>31</v>
      </c>
      <c r="M146" s="274" t="s">
        <v>192</v>
      </c>
      <c r="N146" s="274"/>
      <c r="O146" s="274"/>
      <c r="P146" s="274" t="s">
        <v>198</v>
      </c>
      <c r="Q146" s="274"/>
      <c r="R146" s="276" t="n">
        <v>3</v>
      </c>
      <c r="S146" s="276" t="n">
        <v>0</v>
      </c>
      <c r="T146" s="276" t="n">
        <v>0</v>
      </c>
      <c r="U146" s="276"/>
      <c r="V146" s="276" t="n">
        <f aca="false">AVERAGE(T146:U146)</f>
        <v>0</v>
      </c>
      <c r="W146" s="276" t="n">
        <v>0</v>
      </c>
      <c r="X146" s="276" t="n">
        <v>2</v>
      </c>
      <c r="Y146" s="276"/>
      <c r="Z146" s="276" t="n">
        <f aca="false">AVERAGE(X146:Y146)</f>
        <v>2</v>
      </c>
      <c r="AA146" s="276" t="n">
        <v>0</v>
      </c>
      <c r="AB146" s="276" t="n">
        <v>3</v>
      </c>
      <c r="AC146" s="276" t="n">
        <v>3</v>
      </c>
      <c r="AD146" s="276" t="n">
        <v>0</v>
      </c>
      <c r="AE146" s="276" t="n">
        <v>2</v>
      </c>
      <c r="AF146" s="276" t="n">
        <v>0</v>
      </c>
      <c r="AG146" s="276" t="n">
        <v>0</v>
      </c>
      <c r="AH146" s="277"/>
      <c r="AI146" s="277" t="s">
        <v>189</v>
      </c>
      <c r="AJ146" s="278" t="s">
        <v>1445</v>
      </c>
      <c r="AK146" s="283" t="n">
        <f aca="false">AVERAGE(R146:S146)</f>
        <v>1.5</v>
      </c>
      <c r="AL146" s="283" t="n">
        <f aca="false">AVERAGE(V146,W146,Z146,AA146,AB146)</f>
        <v>1</v>
      </c>
      <c r="AM146" s="283" t="n">
        <f aca="false">AVERAGE(AC146:AG146)</f>
        <v>1</v>
      </c>
      <c r="AN146" s="283" t="n">
        <f aca="false">AL146+AM146</f>
        <v>2</v>
      </c>
      <c r="AO146" s="297" t="s">
        <v>226</v>
      </c>
      <c r="AP146" s="287"/>
      <c r="AQ146" s="297" t="s">
        <v>226</v>
      </c>
      <c r="AR146" s="288" t="s">
        <v>226</v>
      </c>
      <c r="AS146" s="282"/>
      <c r="AT146" s="279" t="n">
        <f aca="false">AN146</f>
        <v>2</v>
      </c>
    </row>
    <row r="147" customFormat="false" ht="14.65" hidden="false" customHeight="false" outlineLevel="0" collapsed="false">
      <c r="A147" s="272" t="n">
        <v>2891</v>
      </c>
      <c r="B147" s="272" t="s">
        <v>193</v>
      </c>
      <c r="C147" s="272" t="s">
        <v>193</v>
      </c>
      <c r="D147" s="273" t="s">
        <v>1446</v>
      </c>
      <c r="E147" s="272" t="s">
        <v>1447</v>
      </c>
      <c r="F147" s="272" t="s">
        <v>1448</v>
      </c>
      <c r="G147" s="274" t="s">
        <v>41</v>
      </c>
      <c r="H147" s="274" t="s">
        <v>41</v>
      </c>
      <c r="I147" s="275"/>
      <c r="J147" s="275" t="s">
        <v>890</v>
      </c>
      <c r="K147" s="274" t="s">
        <v>30</v>
      </c>
      <c r="L147" s="274" t="s">
        <v>30</v>
      </c>
      <c r="M147" s="274" t="s">
        <v>31</v>
      </c>
      <c r="N147" s="274"/>
      <c r="O147" s="274"/>
      <c r="P147" s="274" t="s">
        <v>198</v>
      </c>
      <c r="Q147" s="274"/>
      <c r="R147" s="276" t="n">
        <v>3</v>
      </c>
      <c r="S147" s="276" t="n">
        <v>0</v>
      </c>
      <c r="T147" s="276" t="n">
        <v>0</v>
      </c>
      <c r="U147" s="276" t="n">
        <v>3</v>
      </c>
      <c r="V147" s="276" t="n">
        <f aca="false">AVERAGE(T147:U147)</f>
        <v>1.5</v>
      </c>
      <c r="W147" s="276" t="n">
        <v>0</v>
      </c>
      <c r="X147" s="276" t="n">
        <v>0</v>
      </c>
      <c r="Y147" s="276" t="n">
        <v>2</v>
      </c>
      <c r="Z147" s="276" t="n">
        <f aca="false">AVERAGE(X147:Y147)</f>
        <v>1</v>
      </c>
      <c r="AA147" s="276" t="n">
        <v>0</v>
      </c>
      <c r="AB147" s="276" t="n">
        <v>1</v>
      </c>
      <c r="AC147" s="276" t="n">
        <v>2</v>
      </c>
      <c r="AD147" s="276" t="n">
        <v>2</v>
      </c>
      <c r="AE147" s="276" t="n">
        <v>2</v>
      </c>
      <c r="AF147" s="276" t="n">
        <v>0</v>
      </c>
      <c r="AG147" s="276" t="n">
        <v>0</v>
      </c>
      <c r="AH147" s="277"/>
      <c r="AI147" s="277" t="s">
        <v>252</v>
      </c>
      <c r="AJ147" s="278" t="s">
        <v>1449</v>
      </c>
      <c r="AK147" s="283" t="n">
        <f aca="false">AVERAGE(R147:S147)</f>
        <v>1.5</v>
      </c>
      <c r="AL147" s="299" t="n">
        <f aca="false">AVERAGE(V147,W147,Z147,AA147,AB147)</f>
        <v>0.7</v>
      </c>
      <c r="AM147" s="283" t="n">
        <f aca="false">AVERAGE(AC147:AG147)</f>
        <v>1.2</v>
      </c>
      <c r="AN147" s="299" t="n">
        <f aca="false">AL147+AM147</f>
        <v>1.9</v>
      </c>
      <c r="AO147" s="300" t="s">
        <v>319</v>
      </c>
      <c r="AP147" s="287" t="s">
        <v>226</v>
      </c>
      <c r="AQ147" s="300" t="s">
        <v>319</v>
      </c>
      <c r="AR147" s="288" t="s">
        <v>319</v>
      </c>
      <c r="AS147" s="282"/>
      <c r="AT147" s="279" t="n">
        <f aca="false">AN147</f>
        <v>1.9</v>
      </c>
    </row>
    <row r="148" customFormat="false" ht="14.65" hidden="false" customHeight="false" outlineLevel="0" collapsed="false">
      <c r="A148" s="272" t="n">
        <v>4583</v>
      </c>
      <c r="B148" s="272" t="s">
        <v>193</v>
      </c>
      <c r="C148" s="272" t="s">
        <v>193</v>
      </c>
      <c r="D148" s="273" t="s">
        <v>1450</v>
      </c>
      <c r="E148" s="272" t="s">
        <v>1451</v>
      </c>
      <c r="F148" s="272" t="s">
        <v>1452</v>
      </c>
      <c r="G148" s="274" t="s">
        <v>41</v>
      </c>
      <c r="H148" s="274" t="s">
        <v>41</v>
      </c>
      <c r="I148" s="275"/>
      <c r="J148" s="275"/>
      <c r="K148" s="274" t="s">
        <v>32</v>
      </c>
      <c r="L148" s="274" t="s">
        <v>32</v>
      </c>
      <c r="M148" s="274" t="s">
        <v>30</v>
      </c>
      <c r="N148" s="274"/>
      <c r="O148" s="274"/>
      <c r="P148" s="274" t="s">
        <v>198</v>
      </c>
      <c r="Q148" s="274"/>
      <c r="R148" s="276" t="n">
        <v>3</v>
      </c>
      <c r="S148" s="276" t="n">
        <v>0</v>
      </c>
      <c r="T148" s="276" t="n">
        <v>0</v>
      </c>
      <c r="U148" s="276" t="n">
        <v>0</v>
      </c>
      <c r="V148" s="276" t="n">
        <f aca="false">AVERAGE(T148:U148)</f>
        <v>0</v>
      </c>
      <c r="W148" s="276" t="n">
        <v>3</v>
      </c>
      <c r="X148" s="276" t="n">
        <v>3</v>
      </c>
      <c r="Y148" s="276" t="n">
        <v>0</v>
      </c>
      <c r="Z148" s="276" t="n">
        <f aca="false">AVERAGE(X148:Y148)</f>
        <v>1.5</v>
      </c>
      <c r="AA148" s="276" t="n">
        <v>0</v>
      </c>
      <c r="AB148" s="276" t="n">
        <v>1</v>
      </c>
      <c r="AC148" s="276" t="n">
        <v>2</v>
      </c>
      <c r="AD148" s="276" t="n">
        <v>0</v>
      </c>
      <c r="AE148" s="276" t="n">
        <v>0</v>
      </c>
      <c r="AF148" s="276" t="n">
        <v>1</v>
      </c>
      <c r="AG148" s="276" t="n">
        <v>1</v>
      </c>
      <c r="AH148" s="277"/>
      <c r="AI148" s="277" t="s">
        <v>252</v>
      </c>
      <c r="AJ148" s="278" t="s">
        <v>1453</v>
      </c>
      <c r="AK148" s="283" t="n">
        <f aca="false">AVERAGE(R148:S148)</f>
        <v>1.5</v>
      </c>
      <c r="AL148" s="283" t="n">
        <f aca="false">AVERAGE(V148,W148,Z148,AA148,AB148)</f>
        <v>1.1</v>
      </c>
      <c r="AM148" s="299" t="n">
        <f aca="false">AVERAGE(AC148:AG148)</f>
        <v>0.8</v>
      </c>
      <c r="AN148" s="299" t="n">
        <f aca="false">AL148+AM148</f>
        <v>1.9</v>
      </c>
      <c r="AO148" s="300" t="s">
        <v>319</v>
      </c>
      <c r="AP148" s="287" t="s">
        <v>226</v>
      </c>
      <c r="AQ148" s="300" t="s">
        <v>319</v>
      </c>
      <c r="AR148" s="288" t="s">
        <v>319</v>
      </c>
      <c r="AS148" s="282"/>
      <c r="AT148" s="279" t="n">
        <f aca="false">AN148</f>
        <v>1.9</v>
      </c>
    </row>
    <row r="149" customFormat="false" ht="14.65" hidden="false" customHeight="false" outlineLevel="0" collapsed="false">
      <c r="A149" s="272" t="n">
        <v>3784</v>
      </c>
      <c r="B149" s="272" t="s">
        <v>193</v>
      </c>
      <c r="C149" s="272" t="s">
        <v>193</v>
      </c>
      <c r="D149" s="273" t="s">
        <v>1454</v>
      </c>
      <c r="E149" s="272" t="s">
        <v>1455</v>
      </c>
      <c r="F149" s="272" t="s">
        <v>1456</v>
      </c>
      <c r="G149" s="274" t="s">
        <v>41</v>
      </c>
      <c r="H149" s="274" t="s">
        <v>42</v>
      </c>
      <c r="I149" s="275"/>
      <c r="J149" s="275" t="s">
        <v>890</v>
      </c>
      <c r="K149" s="274" t="s">
        <v>30</v>
      </c>
      <c r="L149" s="274" t="s">
        <v>30</v>
      </c>
      <c r="M149" s="274" t="s">
        <v>30</v>
      </c>
      <c r="N149" s="274"/>
      <c r="O149" s="274"/>
      <c r="P149" s="274" t="s">
        <v>198</v>
      </c>
      <c r="Q149" s="274"/>
      <c r="R149" s="276" t="n">
        <v>3</v>
      </c>
      <c r="S149" s="276" t="n">
        <v>0</v>
      </c>
      <c r="T149" s="276" t="n">
        <v>0</v>
      </c>
      <c r="U149" s="276" t="n">
        <v>3</v>
      </c>
      <c r="V149" s="276" t="n">
        <f aca="false">AVERAGE(T149:U149)</f>
        <v>1.5</v>
      </c>
      <c r="W149" s="276" t="n">
        <v>0</v>
      </c>
      <c r="X149" s="276" t="n">
        <v>0</v>
      </c>
      <c r="Y149" s="276" t="n">
        <v>0</v>
      </c>
      <c r="Z149" s="276" t="n">
        <f aca="false">AVERAGE(X149:Y149)</f>
        <v>0</v>
      </c>
      <c r="AA149" s="276" t="n">
        <v>0</v>
      </c>
      <c r="AB149" s="276" t="n">
        <v>2</v>
      </c>
      <c r="AC149" s="276" t="n">
        <v>1</v>
      </c>
      <c r="AD149" s="276" t="n">
        <v>2</v>
      </c>
      <c r="AE149" s="276" t="n">
        <v>1</v>
      </c>
      <c r="AF149" s="276" t="n">
        <v>1</v>
      </c>
      <c r="AG149" s="276" t="n">
        <v>1</v>
      </c>
      <c r="AH149" s="277"/>
      <c r="AI149" s="277" t="s">
        <v>252</v>
      </c>
      <c r="AJ149" s="278" t="s">
        <v>1457</v>
      </c>
      <c r="AK149" s="283" t="n">
        <f aca="false">AVERAGE(R149:S149)</f>
        <v>1.5</v>
      </c>
      <c r="AL149" s="299" t="n">
        <f aca="false">AVERAGE(V149,W149,Z149,AA149,AB149)</f>
        <v>0.7</v>
      </c>
      <c r="AM149" s="283" t="n">
        <f aca="false">AVERAGE(AC149:AG149)</f>
        <v>1.2</v>
      </c>
      <c r="AN149" s="299" t="n">
        <f aca="false">AL149+AM149</f>
        <v>1.9</v>
      </c>
      <c r="AO149" s="300" t="s">
        <v>319</v>
      </c>
      <c r="AP149" s="287" t="s">
        <v>226</v>
      </c>
      <c r="AQ149" s="300" t="s">
        <v>319</v>
      </c>
      <c r="AR149" s="288" t="s">
        <v>319</v>
      </c>
      <c r="AS149" s="282"/>
      <c r="AT149" s="279" t="n">
        <f aca="false">AN149</f>
        <v>1.9</v>
      </c>
    </row>
    <row r="150" customFormat="false" ht="14.65" hidden="false" customHeight="false" outlineLevel="0" collapsed="false">
      <c r="A150" s="272" t="n">
        <v>3422</v>
      </c>
      <c r="B150" s="272" t="s">
        <v>193</v>
      </c>
      <c r="C150" s="272" t="s">
        <v>193</v>
      </c>
      <c r="D150" s="273" t="s">
        <v>1458</v>
      </c>
      <c r="E150" s="272" t="s">
        <v>1459</v>
      </c>
      <c r="F150" s="272" t="s">
        <v>1460</v>
      </c>
      <c r="G150" s="274" t="s">
        <v>41</v>
      </c>
      <c r="H150" s="274" t="s">
        <v>41</v>
      </c>
      <c r="I150" s="275"/>
      <c r="J150" s="275" t="s">
        <v>890</v>
      </c>
      <c r="K150" s="274" t="s">
        <v>30</v>
      </c>
      <c r="L150" s="274" t="s">
        <v>32</v>
      </c>
      <c r="M150" s="274" t="s">
        <v>32</v>
      </c>
      <c r="N150" s="274"/>
      <c r="O150" s="274"/>
      <c r="P150" s="274"/>
      <c r="Q150" s="274"/>
      <c r="R150" s="276" t="n">
        <v>0</v>
      </c>
      <c r="S150" s="276" t="n">
        <v>0</v>
      </c>
      <c r="T150" s="276" t="n">
        <v>0</v>
      </c>
      <c r="U150" s="276" t="n">
        <v>3</v>
      </c>
      <c r="V150" s="276" t="n">
        <f aca="false">AVERAGE(T150:U150)</f>
        <v>1.5</v>
      </c>
      <c r="W150" s="276" t="n">
        <v>0</v>
      </c>
      <c r="X150" s="276" t="n">
        <v>3</v>
      </c>
      <c r="Y150" s="276" t="n">
        <v>3</v>
      </c>
      <c r="Z150" s="276" t="n">
        <f aca="false">AVERAGE(X150:Y150)</f>
        <v>3</v>
      </c>
      <c r="AA150" s="276" t="n">
        <v>0</v>
      </c>
      <c r="AB150" s="276" t="n">
        <v>1</v>
      </c>
      <c r="AC150" s="276" t="n">
        <v>1</v>
      </c>
      <c r="AD150" s="276" t="n">
        <v>0</v>
      </c>
      <c r="AE150" s="276" t="n">
        <v>1</v>
      </c>
      <c r="AF150" s="276" t="n">
        <v>1</v>
      </c>
      <c r="AG150" s="276" t="n">
        <v>1</v>
      </c>
      <c r="AH150" s="277" t="s">
        <v>954</v>
      </c>
      <c r="AI150" s="277" t="s">
        <v>252</v>
      </c>
      <c r="AJ150" s="278" t="s">
        <v>1461</v>
      </c>
      <c r="AK150" s="291" t="n">
        <f aca="false">AVERAGE(R150:S150)</f>
        <v>0</v>
      </c>
      <c r="AL150" s="283" t="n">
        <f aca="false">AVERAGE(V150,W150,Z150,AA150,AB150)</f>
        <v>1.1</v>
      </c>
      <c r="AM150" s="299" t="n">
        <f aca="false">AVERAGE(AC150:AG150)</f>
        <v>0.8</v>
      </c>
      <c r="AN150" s="299" t="n">
        <f aca="false">AL150+AM150</f>
        <v>1.9</v>
      </c>
      <c r="AO150" s="300" t="s">
        <v>319</v>
      </c>
      <c r="AP150" s="287"/>
      <c r="AQ150" s="300" t="s">
        <v>319</v>
      </c>
      <c r="AR150" s="288" t="s">
        <v>319</v>
      </c>
      <c r="AS150" s="282"/>
      <c r="AT150" s="279" t="n">
        <f aca="false">AN150</f>
        <v>1.9</v>
      </c>
    </row>
    <row r="151" customFormat="false" ht="14.65" hidden="false" customHeight="false" outlineLevel="0" collapsed="false">
      <c r="A151" s="272" t="n">
        <v>459478</v>
      </c>
      <c r="B151" s="272" t="s">
        <v>193</v>
      </c>
      <c r="C151" s="272" t="s">
        <v>193</v>
      </c>
      <c r="D151" s="273" t="s">
        <v>1462</v>
      </c>
      <c r="E151" s="272" t="s">
        <v>1463</v>
      </c>
      <c r="F151" s="272" t="s">
        <v>1464</v>
      </c>
      <c r="G151" s="274" t="s">
        <v>41</v>
      </c>
      <c r="H151" s="274" t="s">
        <v>41</v>
      </c>
      <c r="I151" s="275"/>
      <c r="J151" s="275"/>
      <c r="K151" s="274" t="s">
        <v>31</v>
      </c>
      <c r="L151" s="274" t="s">
        <v>30</v>
      </c>
      <c r="M151" s="274" t="s">
        <v>32</v>
      </c>
      <c r="N151" s="274"/>
      <c r="O151" s="274"/>
      <c r="P151" s="274" t="s">
        <v>198</v>
      </c>
      <c r="Q151" s="274"/>
      <c r="R151" s="276" t="n">
        <v>3</v>
      </c>
      <c r="S151" s="276" t="n">
        <v>0</v>
      </c>
      <c r="T151" s="276" t="n">
        <v>0</v>
      </c>
      <c r="U151" s="276" t="n">
        <v>0</v>
      </c>
      <c r="V151" s="276" t="n">
        <f aca="false">AVERAGE(T151:U151)</f>
        <v>0</v>
      </c>
      <c r="W151" s="276" t="n">
        <v>2</v>
      </c>
      <c r="X151" s="276" t="n">
        <v>0</v>
      </c>
      <c r="Y151" s="276" t="n">
        <v>3</v>
      </c>
      <c r="Z151" s="276" t="n">
        <f aca="false">AVERAGE(X151:Y151)</f>
        <v>1.5</v>
      </c>
      <c r="AA151" s="276" t="n">
        <v>0</v>
      </c>
      <c r="AB151" s="276" t="n">
        <v>1</v>
      </c>
      <c r="AC151" s="276" t="n">
        <v>1</v>
      </c>
      <c r="AD151" s="276" t="n">
        <v>0</v>
      </c>
      <c r="AE151" s="276" t="n">
        <v>0</v>
      </c>
      <c r="AF151" s="276" t="n">
        <v>2</v>
      </c>
      <c r="AG151" s="276" t="n">
        <v>2</v>
      </c>
      <c r="AH151" s="277" t="s">
        <v>902</v>
      </c>
      <c r="AI151" s="277" t="s">
        <v>189</v>
      </c>
      <c r="AJ151" s="278" t="s">
        <v>1465</v>
      </c>
      <c r="AK151" s="283" t="n">
        <f aca="false">AVERAGE(R151:S151)</f>
        <v>1.5</v>
      </c>
      <c r="AL151" s="299" t="n">
        <f aca="false">AVERAGE(V151,W151,Z151,AA151,AB151)</f>
        <v>0.9</v>
      </c>
      <c r="AM151" s="283" t="n">
        <f aca="false">AVERAGE(AC151:AG151)</f>
        <v>1</v>
      </c>
      <c r="AN151" s="299" t="n">
        <f aca="false">AL151+AM151</f>
        <v>1.9</v>
      </c>
      <c r="AO151" s="300" t="s">
        <v>319</v>
      </c>
      <c r="AP151" s="287" t="s">
        <v>226</v>
      </c>
      <c r="AQ151" s="300" t="s">
        <v>319</v>
      </c>
      <c r="AR151" s="288" t="s">
        <v>319</v>
      </c>
      <c r="AS151" s="282"/>
      <c r="AT151" s="279" t="n">
        <f aca="false">AN151</f>
        <v>1.9</v>
      </c>
    </row>
    <row r="152" customFormat="false" ht="14.65" hidden="false" customHeight="false" outlineLevel="0" collapsed="false">
      <c r="A152" s="272" t="n">
        <v>3608</v>
      </c>
      <c r="B152" s="272" t="s">
        <v>193</v>
      </c>
      <c r="C152" s="272" t="s">
        <v>193</v>
      </c>
      <c r="D152" s="273" t="s">
        <v>1466</v>
      </c>
      <c r="E152" s="272" t="s">
        <v>1467</v>
      </c>
      <c r="F152" s="272" t="s">
        <v>1468</v>
      </c>
      <c r="G152" s="274" t="s">
        <v>41</v>
      </c>
      <c r="H152" s="274" t="s">
        <v>42</v>
      </c>
      <c r="I152" s="275"/>
      <c r="J152" s="275" t="s">
        <v>890</v>
      </c>
      <c r="K152" s="274" t="s">
        <v>30</v>
      </c>
      <c r="L152" s="274" t="s">
        <v>30</v>
      </c>
      <c r="M152" s="274" t="s">
        <v>30</v>
      </c>
      <c r="N152" s="274"/>
      <c r="O152" s="274"/>
      <c r="P152" s="274" t="s">
        <v>198</v>
      </c>
      <c r="Q152" s="274" t="s">
        <v>187</v>
      </c>
      <c r="R152" s="276" t="n">
        <v>3</v>
      </c>
      <c r="S152" s="276" t="n">
        <v>3</v>
      </c>
      <c r="T152" s="276" t="n">
        <v>0</v>
      </c>
      <c r="U152" s="276" t="n">
        <v>3</v>
      </c>
      <c r="V152" s="276" t="n">
        <f aca="false">AVERAGE(T152:U152)</f>
        <v>1.5</v>
      </c>
      <c r="W152" s="276" t="n">
        <v>0</v>
      </c>
      <c r="X152" s="276" t="n">
        <v>0</v>
      </c>
      <c r="Y152" s="276" t="n">
        <v>0</v>
      </c>
      <c r="Z152" s="276" t="n">
        <f aca="false">AVERAGE(X152:Y152)</f>
        <v>0</v>
      </c>
      <c r="AA152" s="276" t="n">
        <v>0</v>
      </c>
      <c r="AB152" s="276" t="n">
        <v>2</v>
      </c>
      <c r="AC152" s="276" t="n">
        <v>1</v>
      </c>
      <c r="AD152" s="276" t="n">
        <v>2</v>
      </c>
      <c r="AE152" s="276" t="n">
        <v>1</v>
      </c>
      <c r="AF152" s="276" t="n">
        <v>1</v>
      </c>
      <c r="AG152" s="276" t="n">
        <v>1</v>
      </c>
      <c r="AH152" s="277"/>
      <c r="AI152" s="277" t="s">
        <v>252</v>
      </c>
      <c r="AJ152" s="278" t="s">
        <v>1469</v>
      </c>
      <c r="AK152" s="285" t="n">
        <f aca="false">AVERAGE(R152:S152)</f>
        <v>3</v>
      </c>
      <c r="AL152" s="299" t="n">
        <f aca="false">AVERAGE(V152,W152,Z152,AA152,AB152)</f>
        <v>0.7</v>
      </c>
      <c r="AM152" s="283" t="n">
        <f aca="false">AVERAGE(AC152:AG152)</f>
        <v>1.2</v>
      </c>
      <c r="AN152" s="299" t="n">
        <f aca="false">AL152+AM152</f>
        <v>1.9</v>
      </c>
      <c r="AO152" s="300" t="s">
        <v>319</v>
      </c>
      <c r="AP152" s="287"/>
      <c r="AQ152" s="300" t="s">
        <v>319</v>
      </c>
      <c r="AR152" s="288" t="s">
        <v>319</v>
      </c>
      <c r="AS152" s="282"/>
      <c r="AT152" s="279" t="n">
        <f aca="false">AN152</f>
        <v>1.9</v>
      </c>
    </row>
    <row r="153" customFormat="false" ht="14.65" hidden="false" customHeight="false" outlineLevel="0" collapsed="false">
      <c r="A153" s="272" t="n">
        <v>4603</v>
      </c>
      <c r="B153" s="272" t="s">
        <v>193</v>
      </c>
      <c r="C153" s="272" t="s">
        <v>193</v>
      </c>
      <c r="D153" s="273" t="s">
        <v>1470</v>
      </c>
      <c r="E153" s="272" t="s">
        <v>1471</v>
      </c>
      <c r="F153" s="272" t="s">
        <v>1472</v>
      </c>
      <c r="G153" s="274" t="s">
        <v>41</v>
      </c>
      <c r="H153" s="274" t="s">
        <v>42</v>
      </c>
      <c r="I153" s="275"/>
      <c r="J153" s="275" t="s">
        <v>920</v>
      </c>
      <c r="K153" s="274" t="s">
        <v>30</v>
      </c>
      <c r="L153" s="274" t="s">
        <v>30</v>
      </c>
      <c r="M153" s="274" t="s">
        <v>30</v>
      </c>
      <c r="N153" s="274"/>
      <c r="O153" s="274"/>
      <c r="P153" s="274" t="s">
        <v>198</v>
      </c>
      <c r="Q153" s="274"/>
      <c r="R153" s="276" t="n">
        <v>3</v>
      </c>
      <c r="S153" s="276" t="n">
        <v>0</v>
      </c>
      <c r="T153" s="276" t="n">
        <v>0</v>
      </c>
      <c r="U153" s="276" t="n">
        <v>1</v>
      </c>
      <c r="V153" s="276" t="n">
        <f aca="false">AVERAGE(T153:U153)</f>
        <v>0.5</v>
      </c>
      <c r="W153" s="276" t="n">
        <v>0</v>
      </c>
      <c r="X153" s="276" t="n">
        <v>0</v>
      </c>
      <c r="Y153" s="276" t="n">
        <v>0</v>
      </c>
      <c r="Z153" s="276" t="n">
        <f aca="false">AVERAGE(X153:Y153)</f>
        <v>0</v>
      </c>
      <c r="AA153" s="276" t="n">
        <v>0</v>
      </c>
      <c r="AB153" s="276" t="n">
        <v>2</v>
      </c>
      <c r="AC153" s="276" t="n">
        <v>2</v>
      </c>
      <c r="AD153" s="276" t="n">
        <v>2</v>
      </c>
      <c r="AE153" s="276" t="n">
        <v>1</v>
      </c>
      <c r="AF153" s="276" t="n">
        <v>1</v>
      </c>
      <c r="AG153" s="276" t="n">
        <v>1</v>
      </c>
      <c r="AH153" s="277"/>
      <c r="AI153" s="277" t="s">
        <v>252</v>
      </c>
      <c r="AJ153" s="278" t="s">
        <v>1473</v>
      </c>
      <c r="AK153" s="283" t="n">
        <f aca="false">AVERAGE(R153:S153)</f>
        <v>1.5</v>
      </c>
      <c r="AL153" s="299" t="n">
        <f aca="false">AVERAGE(V153,W153,Z153,AA153,AB153)</f>
        <v>0.5</v>
      </c>
      <c r="AM153" s="283" t="n">
        <f aca="false">AVERAGE(AC153:AG153)</f>
        <v>1.4</v>
      </c>
      <c r="AN153" s="299" t="n">
        <f aca="false">AL153+AM153</f>
        <v>1.9</v>
      </c>
      <c r="AO153" s="300" t="s">
        <v>319</v>
      </c>
      <c r="AP153" s="287"/>
      <c r="AQ153" s="300" t="s">
        <v>319</v>
      </c>
      <c r="AR153" s="288" t="s">
        <v>319</v>
      </c>
      <c r="AS153" s="282"/>
      <c r="AT153" s="279" t="n">
        <f aca="false">AN153</f>
        <v>1.9</v>
      </c>
    </row>
    <row r="154" customFormat="false" ht="14.65" hidden="false" customHeight="false" outlineLevel="0" collapsed="false">
      <c r="A154" s="272" t="n">
        <v>3741</v>
      </c>
      <c r="B154" s="272" t="s">
        <v>193</v>
      </c>
      <c r="C154" s="272" t="s">
        <v>193</v>
      </c>
      <c r="D154" s="273" t="s">
        <v>1474</v>
      </c>
      <c r="E154" s="272" t="s">
        <v>1475</v>
      </c>
      <c r="F154" s="272" t="s">
        <v>1476</v>
      </c>
      <c r="G154" s="274" t="s">
        <v>43</v>
      </c>
      <c r="H154" s="274" t="s">
        <v>42</v>
      </c>
      <c r="I154" s="275"/>
      <c r="J154" s="275" t="s">
        <v>920</v>
      </c>
      <c r="K154" s="274" t="s">
        <v>30</v>
      </c>
      <c r="L154" s="274" t="s">
        <v>31</v>
      </c>
      <c r="M154" s="274" t="s">
        <v>31</v>
      </c>
      <c r="N154" s="274"/>
      <c r="O154" s="274"/>
      <c r="P154" s="274" t="s">
        <v>198</v>
      </c>
      <c r="Q154" s="274"/>
      <c r="R154" s="276" t="n">
        <v>3</v>
      </c>
      <c r="S154" s="276" t="n">
        <v>0</v>
      </c>
      <c r="T154" s="276" t="n">
        <v>0</v>
      </c>
      <c r="U154" s="276" t="n">
        <v>1</v>
      </c>
      <c r="V154" s="276" t="n">
        <f aca="false">AVERAGE(T154:U154)</f>
        <v>0.5</v>
      </c>
      <c r="W154" s="276" t="n">
        <v>0</v>
      </c>
      <c r="X154" s="276" t="n">
        <v>2</v>
      </c>
      <c r="Y154" s="276" t="n">
        <v>2</v>
      </c>
      <c r="Z154" s="276" t="n">
        <f aca="false">AVERAGE(X154:Y154)</f>
        <v>2</v>
      </c>
      <c r="AA154" s="276" t="n">
        <v>0</v>
      </c>
      <c r="AB154" s="276" t="n">
        <v>2</v>
      </c>
      <c r="AC154" s="276" t="n">
        <v>2</v>
      </c>
      <c r="AD154" s="276" t="n">
        <v>0</v>
      </c>
      <c r="AE154" s="276" t="n">
        <v>1</v>
      </c>
      <c r="AF154" s="276" t="n">
        <v>1</v>
      </c>
      <c r="AG154" s="276" t="n">
        <v>1</v>
      </c>
      <c r="AH154" s="277" t="s">
        <v>1477</v>
      </c>
      <c r="AI154" s="277" t="s">
        <v>189</v>
      </c>
      <c r="AJ154" s="278" t="s">
        <v>1478</v>
      </c>
      <c r="AK154" s="283" t="n">
        <f aca="false">AVERAGE(R154:S154)</f>
        <v>1.5</v>
      </c>
      <c r="AL154" s="299" t="n">
        <f aca="false">AVERAGE(V154,W154,Z154,AA154,AB154)</f>
        <v>0.9</v>
      </c>
      <c r="AM154" s="283" t="n">
        <f aca="false">AVERAGE(AC154:AG154)</f>
        <v>1</v>
      </c>
      <c r="AN154" s="299" t="n">
        <f aca="false">AL154+AM154</f>
        <v>1.9</v>
      </c>
      <c r="AO154" s="300" t="s">
        <v>319</v>
      </c>
      <c r="AP154" s="287" t="s">
        <v>226</v>
      </c>
      <c r="AQ154" s="300" t="s">
        <v>319</v>
      </c>
      <c r="AR154" s="288" t="s">
        <v>319</v>
      </c>
      <c r="AS154" s="282"/>
      <c r="AT154" s="279" t="n">
        <f aca="false">AN154</f>
        <v>1.9</v>
      </c>
    </row>
    <row r="155" customFormat="false" ht="14.65" hidden="false" customHeight="false" outlineLevel="0" collapsed="false">
      <c r="A155" s="272" t="n">
        <v>4254</v>
      </c>
      <c r="B155" s="272" t="s">
        <v>193</v>
      </c>
      <c r="C155" s="272" t="s">
        <v>193</v>
      </c>
      <c r="D155" s="273" t="s">
        <v>1479</v>
      </c>
      <c r="E155" s="272" t="s">
        <v>1480</v>
      </c>
      <c r="F155" s="272" t="s">
        <v>1481</v>
      </c>
      <c r="G155" s="274" t="s">
        <v>41</v>
      </c>
      <c r="H155" s="274" t="s">
        <v>41</v>
      </c>
      <c r="I155" s="275"/>
      <c r="J155" s="275"/>
      <c r="K155" s="274" t="s">
        <v>31</v>
      </c>
      <c r="L155" s="274" t="s">
        <v>30</v>
      </c>
      <c r="M155" s="274" t="s">
        <v>32</v>
      </c>
      <c r="N155" s="274"/>
      <c r="O155" s="274"/>
      <c r="P155" s="274" t="s">
        <v>198</v>
      </c>
      <c r="Q155" s="274"/>
      <c r="R155" s="276" t="n">
        <v>3</v>
      </c>
      <c r="S155" s="276" t="n">
        <v>0</v>
      </c>
      <c r="T155" s="276" t="n">
        <v>0</v>
      </c>
      <c r="U155" s="276" t="n">
        <v>0</v>
      </c>
      <c r="V155" s="276" t="n">
        <f aca="false">AVERAGE(T155:U155)</f>
        <v>0</v>
      </c>
      <c r="W155" s="276" t="n">
        <v>2</v>
      </c>
      <c r="X155" s="276" t="n">
        <v>0</v>
      </c>
      <c r="Y155" s="276" t="n">
        <v>3</v>
      </c>
      <c r="Z155" s="276" t="n">
        <f aca="false">AVERAGE(X155:Y155)</f>
        <v>1.5</v>
      </c>
      <c r="AA155" s="276" t="n">
        <v>0</v>
      </c>
      <c r="AB155" s="276" t="n">
        <v>1</v>
      </c>
      <c r="AC155" s="276" t="n">
        <v>1</v>
      </c>
      <c r="AD155" s="276" t="n">
        <v>0</v>
      </c>
      <c r="AE155" s="276" t="n">
        <v>0</v>
      </c>
      <c r="AF155" s="276" t="n">
        <v>2</v>
      </c>
      <c r="AG155" s="276" t="n">
        <v>2</v>
      </c>
      <c r="AH155" s="277"/>
      <c r="AI155" s="277" t="s">
        <v>252</v>
      </c>
      <c r="AJ155" s="278" t="s">
        <v>1482</v>
      </c>
      <c r="AK155" s="283" t="n">
        <f aca="false">AVERAGE(R155:S155)</f>
        <v>1.5</v>
      </c>
      <c r="AL155" s="299" t="n">
        <f aca="false">AVERAGE(V155,W155,Z155,AA155,AB155)</f>
        <v>0.9</v>
      </c>
      <c r="AM155" s="283" t="n">
        <f aca="false">AVERAGE(AC155:AG155)</f>
        <v>1</v>
      </c>
      <c r="AN155" s="299" t="n">
        <f aca="false">AL155+AM155</f>
        <v>1.9</v>
      </c>
      <c r="AO155" s="300" t="s">
        <v>319</v>
      </c>
      <c r="AP155" s="287" t="s">
        <v>226</v>
      </c>
      <c r="AQ155" s="300" t="s">
        <v>319</v>
      </c>
      <c r="AR155" s="288" t="s">
        <v>319</v>
      </c>
      <c r="AS155" s="282"/>
      <c r="AT155" s="279" t="n">
        <f aca="false">AN155</f>
        <v>1.9</v>
      </c>
    </row>
    <row r="156" customFormat="false" ht="14.65" hidden="false" customHeight="false" outlineLevel="0" collapsed="false">
      <c r="A156" s="272" t="n">
        <v>4151</v>
      </c>
      <c r="B156" s="272" t="s">
        <v>193</v>
      </c>
      <c r="C156" s="272" t="s">
        <v>193</v>
      </c>
      <c r="D156" s="273" t="s">
        <v>1483</v>
      </c>
      <c r="E156" s="272" t="s">
        <v>1484</v>
      </c>
      <c r="F156" s="272" t="s">
        <v>1485</v>
      </c>
      <c r="G156" s="274" t="s">
        <v>41</v>
      </c>
      <c r="H156" s="274" t="s">
        <v>41</v>
      </c>
      <c r="I156" s="275"/>
      <c r="J156" s="275"/>
      <c r="K156" s="274" t="s">
        <v>31</v>
      </c>
      <c r="L156" s="274" t="s">
        <v>30</v>
      </c>
      <c r="M156" s="274" t="s">
        <v>30</v>
      </c>
      <c r="N156" s="274"/>
      <c r="O156" s="274"/>
      <c r="P156" s="274" t="s">
        <v>198</v>
      </c>
      <c r="Q156" s="274"/>
      <c r="R156" s="276" t="n">
        <v>3</v>
      </c>
      <c r="S156" s="276" t="n">
        <v>0</v>
      </c>
      <c r="T156" s="276" t="n">
        <v>0</v>
      </c>
      <c r="U156" s="276" t="n">
        <v>0</v>
      </c>
      <c r="V156" s="276" t="n">
        <f aca="false">AVERAGE(T156:U156)</f>
        <v>0</v>
      </c>
      <c r="W156" s="276" t="n">
        <v>2</v>
      </c>
      <c r="X156" s="276" t="n">
        <v>0</v>
      </c>
      <c r="Y156" s="276" t="n">
        <v>0</v>
      </c>
      <c r="Z156" s="276" t="n">
        <f aca="false">AVERAGE(X156:Y156)</f>
        <v>0</v>
      </c>
      <c r="AA156" s="276" t="n">
        <v>0</v>
      </c>
      <c r="AB156" s="276" t="n">
        <v>1</v>
      </c>
      <c r="AC156" s="276" t="n">
        <v>2</v>
      </c>
      <c r="AD156" s="276" t="n">
        <v>2</v>
      </c>
      <c r="AE156" s="276" t="n">
        <v>0</v>
      </c>
      <c r="AF156" s="276" t="n">
        <v>1</v>
      </c>
      <c r="AG156" s="276" t="n">
        <v>1</v>
      </c>
      <c r="AH156" s="277"/>
      <c r="AI156" s="277" t="s">
        <v>252</v>
      </c>
      <c r="AJ156" s="278" t="s">
        <v>1486</v>
      </c>
      <c r="AK156" s="283" t="n">
        <f aca="false">AVERAGE(R156:S156)</f>
        <v>1.5</v>
      </c>
      <c r="AL156" s="299" t="n">
        <f aca="false">AVERAGE(V156,W156,Z156,AA156,AB156)</f>
        <v>0.6</v>
      </c>
      <c r="AM156" s="283" t="n">
        <f aca="false">AVERAGE(AC156:AG156)</f>
        <v>1.2</v>
      </c>
      <c r="AN156" s="299" t="n">
        <f aca="false">AL156+AM156</f>
        <v>1.8</v>
      </c>
      <c r="AO156" s="300" t="s">
        <v>319</v>
      </c>
      <c r="AP156" s="287"/>
      <c r="AQ156" s="300" t="s">
        <v>319</v>
      </c>
      <c r="AR156" s="288" t="s">
        <v>319</v>
      </c>
      <c r="AS156" s="282"/>
      <c r="AT156" s="279" t="n">
        <f aca="false">AN156</f>
        <v>1.8</v>
      </c>
    </row>
    <row r="157" customFormat="false" ht="14.65" hidden="false" customHeight="false" outlineLevel="0" collapsed="false">
      <c r="A157" s="272" t="n">
        <v>3958</v>
      </c>
      <c r="B157" s="272" t="s">
        <v>193</v>
      </c>
      <c r="C157" s="272" t="s">
        <v>193</v>
      </c>
      <c r="D157" s="273" t="s">
        <v>1487</v>
      </c>
      <c r="E157" s="272" t="s">
        <v>1488</v>
      </c>
      <c r="F157" s="272" t="s">
        <v>1489</v>
      </c>
      <c r="G157" s="274" t="s">
        <v>41</v>
      </c>
      <c r="H157" s="274" t="s">
        <v>42</v>
      </c>
      <c r="I157" s="275"/>
      <c r="J157" s="275"/>
      <c r="K157" s="274" t="s">
        <v>30</v>
      </c>
      <c r="L157" s="274" t="s">
        <v>30</v>
      </c>
      <c r="M157" s="274" t="s">
        <v>30</v>
      </c>
      <c r="N157" s="274"/>
      <c r="O157" s="274"/>
      <c r="P157" s="274" t="s">
        <v>198</v>
      </c>
      <c r="Q157" s="274"/>
      <c r="R157" s="276" t="n">
        <v>3</v>
      </c>
      <c r="S157" s="276" t="n">
        <v>0</v>
      </c>
      <c r="T157" s="276" t="n">
        <v>0</v>
      </c>
      <c r="U157" s="276" t="n">
        <v>0</v>
      </c>
      <c r="V157" s="276" t="n">
        <f aca="false">AVERAGE(T157:U157)</f>
        <v>0</v>
      </c>
      <c r="W157" s="276" t="n">
        <v>0</v>
      </c>
      <c r="X157" s="276" t="n">
        <v>0</v>
      </c>
      <c r="Y157" s="276" t="n">
        <v>0</v>
      </c>
      <c r="Z157" s="276" t="n">
        <f aca="false">AVERAGE(X157:Y157)</f>
        <v>0</v>
      </c>
      <c r="AA157" s="276" t="n">
        <v>0</v>
      </c>
      <c r="AB157" s="276" t="n">
        <v>2</v>
      </c>
      <c r="AC157" s="276" t="n">
        <v>2</v>
      </c>
      <c r="AD157" s="276" t="n">
        <v>2</v>
      </c>
      <c r="AE157" s="276" t="n">
        <v>1</v>
      </c>
      <c r="AF157" s="276" t="n">
        <v>1</v>
      </c>
      <c r="AG157" s="276" t="n">
        <v>1</v>
      </c>
      <c r="AH157" s="277"/>
      <c r="AI157" s="277" t="s">
        <v>189</v>
      </c>
      <c r="AJ157" s="278" t="s">
        <v>1490</v>
      </c>
      <c r="AK157" s="283" t="n">
        <f aca="false">AVERAGE(R157:S157)</f>
        <v>1.5</v>
      </c>
      <c r="AL157" s="299" t="n">
        <f aca="false">AVERAGE(V157,W157,Z157,AA157,AB157)</f>
        <v>0.4</v>
      </c>
      <c r="AM157" s="283" t="n">
        <f aca="false">AVERAGE(AC157:AG157)</f>
        <v>1.4</v>
      </c>
      <c r="AN157" s="299" t="n">
        <f aca="false">AL157+AM157</f>
        <v>1.8</v>
      </c>
      <c r="AO157" s="300" t="s">
        <v>319</v>
      </c>
      <c r="AP157" s="287" t="s">
        <v>226</v>
      </c>
      <c r="AQ157" s="300" t="s">
        <v>319</v>
      </c>
      <c r="AR157" s="288" t="s">
        <v>319</v>
      </c>
      <c r="AS157" s="282"/>
      <c r="AT157" s="279" t="n">
        <f aca="false">AN157</f>
        <v>1.8</v>
      </c>
    </row>
    <row r="158" customFormat="false" ht="14.65" hidden="false" customHeight="false" outlineLevel="0" collapsed="false">
      <c r="A158" s="272" t="n">
        <v>4663</v>
      </c>
      <c r="B158" s="272" t="s">
        <v>193</v>
      </c>
      <c r="C158" s="272" t="s">
        <v>193</v>
      </c>
      <c r="D158" s="273" t="s">
        <v>1491</v>
      </c>
      <c r="E158" s="272" t="s">
        <v>1492</v>
      </c>
      <c r="F158" s="272" t="s">
        <v>1493</v>
      </c>
      <c r="G158" s="274" t="s">
        <v>41</v>
      </c>
      <c r="H158" s="274" t="s">
        <v>42</v>
      </c>
      <c r="I158" s="275"/>
      <c r="J158" s="275"/>
      <c r="K158" s="274" t="s">
        <v>30</v>
      </c>
      <c r="L158" s="274" t="s">
        <v>30</v>
      </c>
      <c r="M158" s="274" t="s">
        <v>31</v>
      </c>
      <c r="N158" s="274"/>
      <c r="O158" s="274"/>
      <c r="P158" s="274" t="s">
        <v>198</v>
      </c>
      <c r="Q158" s="274"/>
      <c r="R158" s="276" t="n">
        <v>3</v>
      </c>
      <c r="S158" s="276" t="n">
        <v>0</v>
      </c>
      <c r="T158" s="276" t="n">
        <v>0</v>
      </c>
      <c r="U158" s="276" t="n">
        <v>0</v>
      </c>
      <c r="V158" s="276" t="n">
        <f aca="false">AVERAGE(T158:U158)</f>
        <v>0</v>
      </c>
      <c r="W158" s="276" t="n">
        <v>0</v>
      </c>
      <c r="X158" s="276" t="n">
        <v>0</v>
      </c>
      <c r="Y158" s="276" t="n">
        <v>2</v>
      </c>
      <c r="Z158" s="276" t="n">
        <f aca="false">AVERAGE(X158:Y158)</f>
        <v>1</v>
      </c>
      <c r="AA158" s="276" t="n">
        <v>0</v>
      </c>
      <c r="AB158" s="276" t="n">
        <v>2</v>
      </c>
      <c r="AC158" s="276" t="n">
        <v>2</v>
      </c>
      <c r="AD158" s="276" t="n">
        <v>2</v>
      </c>
      <c r="AE158" s="276" t="n">
        <v>2</v>
      </c>
      <c r="AF158" s="276" t="n">
        <v>0</v>
      </c>
      <c r="AG158" s="276" t="n">
        <v>0</v>
      </c>
      <c r="AH158" s="277"/>
      <c r="AI158" s="277" t="s">
        <v>252</v>
      </c>
      <c r="AJ158" s="278" t="s">
        <v>1494</v>
      </c>
      <c r="AK158" s="283" t="n">
        <f aca="false">AVERAGE(R158:S158)</f>
        <v>1.5</v>
      </c>
      <c r="AL158" s="299" t="n">
        <f aca="false">AVERAGE(V158,W158,Z158,AA158,AB158)</f>
        <v>0.6</v>
      </c>
      <c r="AM158" s="283" t="n">
        <f aca="false">AVERAGE(AC158:AG158)</f>
        <v>1.2</v>
      </c>
      <c r="AN158" s="299" t="n">
        <f aca="false">AL158+AM158</f>
        <v>1.8</v>
      </c>
      <c r="AO158" s="300" t="s">
        <v>319</v>
      </c>
      <c r="AP158" s="287" t="s">
        <v>226</v>
      </c>
      <c r="AQ158" s="300" t="s">
        <v>319</v>
      </c>
      <c r="AR158" s="288" t="s">
        <v>319</v>
      </c>
      <c r="AS158" s="282"/>
      <c r="AT158" s="279" t="n">
        <f aca="false">AN158</f>
        <v>1.8</v>
      </c>
    </row>
    <row r="159" customFormat="false" ht="14.65" hidden="false" customHeight="false" outlineLevel="0" collapsed="false">
      <c r="A159" s="272" t="n">
        <v>534751</v>
      </c>
      <c r="B159" s="272" t="s">
        <v>193</v>
      </c>
      <c r="C159" s="272" t="s">
        <v>193</v>
      </c>
      <c r="D159" s="273" t="s">
        <v>1495</v>
      </c>
      <c r="E159" s="272" t="s">
        <v>1496</v>
      </c>
      <c r="F159" s="272" t="s">
        <v>1497</v>
      </c>
      <c r="G159" s="274" t="s">
        <v>41</v>
      </c>
      <c r="H159" s="274" t="s">
        <v>42</v>
      </c>
      <c r="I159" s="275"/>
      <c r="J159" s="275"/>
      <c r="K159" s="274" t="s">
        <v>30</v>
      </c>
      <c r="L159" s="274" t="s">
        <v>30</v>
      </c>
      <c r="M159" s="274" t="s">
        <v>30</v>
      </c>
      <c r="N159" s="274"/>
      <c r="O159" s="274"/>
      <c r="P159" s="274" t="s">
        <v>198</v>
      </c>
      <c r="Q159" s="274"/>
      <c r="R159" s="276" t="n">
        <v>3</v>
      </c>
      <c r="S159" s="276" t="n">
        <v>0</v>
      </c>
      <c r="T159" s="276" t="n">
        <v>0</v>
      </c>
      <c r="U159" s="276" t="n">
        <v>0</v>
      </c>
      <c r="V159" s="276" t="n">
        <f aca="false">AVERAGE(T159:U159)</f>
        <v>0</v>
      </c>
      <c r="W159" s="276" t="n">
        <v>0</v>
      </c>
      <c r="X159" s="276" t="n">
        <v>0</v>
      </c>
      <c r="Y159" s="276" t="n">
        <v>0</v>
      </c>
      <c r="Z159" s="276" t="n">
        <f aca="false">AVERAGE(X159:Y159)</f>
        <v>0</v>
      </c>
      <c r="AA159" s="276" t="n">
        <v>0</v>
      </c>
      <c r="AB159" s="276" t="n">
        <v>2</v>
      </c>
      <c r="AC159" s="276" t="n">
        <v>1</v>
      </c>
      <c r="AD159" s="276" t="n">
        <v>2</v>
      </c>
      <c r="AE159" s="276" t="n">
        <v>0</v>
      </c>
      <c r="AF159" s="276" t="n">
        <v>2</v>
      </c>
      <c r="AG159" s="276" t="n">
        <v>2</v>
      </c>
      <c r="AH159" s="277"/>
      <c r="AI159" s="277" t="s">
        <v>252</v>
      </c>
      <c r="AJ159" s="278" t="s">
        <v>1498</v>
      </c>
      <c r="AK159" s="283" t="n">
        <f aca="false">AVERAGE(R159:S159)</f>
        <v>1.5</v>
      </c>
      <c r="AL159" s="299" t="n">
        <f aca="false">AVERAGE(V159,W159,Z159,AA159,AB159)</f>
        <v>0.4</v>
      </c>
      <c r="AM159" s="283" t="n">
        <f aca="false">AVERAGE(AC159:AG159)</f>
        <v>1.4</v>
      </c>
      <c r="AN159" s="299" t="n">
        <f aca="false">AL159+AM159</f>
        <v>1.8</v>
      </c>
      <c r="AO159" s="300" t="s">
        <v>319</v>
      </c>
      <c r="AP159" s="287" t="s">
        <v>226</v>
      </c>
      <c r="AQ159" s="300" t="s">
        <v>319</v>
      </c>
      <c r="AR159" s="288" t="s">
        <v>226</v>
      </c>
      <c r="AS159" s="282" t="s">
        <v>1499</v>
      </c>
      <c r="AT159" s="279" t="n">
        <f aca="false">AN159</f>
        <v>1.8</v>
      </c>
    </row>
    <row r="160" customFormat="false" ht="14.65" hidden="false" customHeight="false" outlineLevel="0" collapsed="false">
      <c r="A160" s="272" t="n">
        <v>2832</v>
      </c>
      <c r="B160" s="272" t="s">
        <v>193</v>
      </c>
      <c r="C160" s="272" t="s">
        <v>193</v>
      </c>
      <c r="D160" s="273" t="s">
        <v>1500</v>
      </c>
      <c r="E160" s="272" t="s">
        <v>1501</v>
      </c>
      <c r="F160" s="272" t="s">
        <v>1502</v>
      </c>
      <c r="G160" s="274" t="s">
        <v>41</v>
      </c>
      <c r="H160" s="274" t="s">
        <v>41</v>
      </c>
      <c r="I160" s="275"/>
      <c r="J160" s="275"/>
      <c r="K160" s="274" t="s">
        <v>30</v>
      </c>
      <c r="L160" s="274" t="s">
        <v>30</v>
      </c>
      <c r="M160" s="274" t="s">
        <v>30</v>
      </c>
      <c r="N160" s="274"/>
      <c r="O160" s="274"/>
      <c r="P160" s="274" t="s">
        <v>198</v>
      </c>
      <c r="Q160" s="274" t="s">
        <v>187</v>
      </c>
      <c r="R160" s="276" t="n">
        <v>3</v>
      </c>
      <c r="S160" s="276" t="n">
        <v>3</v>
      </c>
      <c r="T160" s="276" t="n">
        <v>0</v>
      </c>
      <c r="U160" s="276" t="n">
        <v>0</v>
      </c>
      <c r="V160" s="276" t="n">
        <f aca="false">AVERAGE(T160:U160)</f>
        <v>0</v>
      </c>
      <c r="W160" s="276" t="n">
        <v>0</v>
      </c>
      <c r="X160" s="276" t="n">
        <v>0</v>
      </c>
      <c r="Y160" s="276" t="n">
        <v>0</v>
      </c>
      <c r="Z160" s="276" t="n">
        <f aca="false">AVERAGE(X160:Y160)</f>
        <v>0</v>
      </c>
      <c r="AA160" s="276" t="n">
        <v>0</v>
      </c>
      <c r="AB160" s="276" t="n">
        <v>1</v>
      </c>
      <c r="AC160" s="276" t="n">
        <v>2</v>
      </c>
      <c r="AD160" s="276" t="n">
        <v>2</v>
      </c>
      <c r="AE160" s="276" t="n">
        <v>2</v>
      </c>
      <c r="AF160" s="276" t="n">
        <v>1</v>
      </c>
      <c r="AG160" s="276" t="n">
        <v>1</v>
      </c>
      <c r="AH160" s="277"/>
      <c r="AI160" s="277" t="s">
        <v>252</v>
      </c>
      <c r="AJ160" s="278" t="s">
        <v>1503</v>
      </c>
      <c r="AK160" s="285" t="n">
        <f aca="false">AVERAGE(R160:S160)</f>
        <v>3</v>
      </c>
      <c r="AL160" s="299" t="n">
        <f aca="false">AVERAGE(V160,W160,Z160,AA160,AB160)</f>
        <v>0.2</v>
      </c>
      <c r="AM160" s="283" t="n">
        <f aca="false">AVERAGE(AC160:AG160)</f>
        <v>1.6</v>
      </c>
      <c r="AN160" s="299" t="n">
        <f aca="false">AL160+AM160</f>
        <v>1.8</v>
      </c>
      <c r="AO160" s="300" t="s">
        <v>319</v>
      </c>
      <c r="AP160" s="287" t="s">
        <v>226</v>
      </c>
      <c r="AQ160" s="300" t="s">
        <v>319</v>
      </c>
      <c r="AR160" s="288" t="s">
        <v>319</v>
      </c>
      <c r="AS160" s="282"/>
      <c r="AT160" s="279" t="n">
        <f aca="false">AN160</f>
        <v>1.8</v>
      </c>
    </row>
    <row r="161" customFormat="false" ht="14.65" hidden="false" customHeight="false" outlineLevel="0" collapsed="false">
      <c r="A161" s="272" t="n">
        <v>3692</v>
      </c>
      <c r="B161" s="272" t="s">
        <v>193</v>
      </c>
      <c r="C161" s="272" t="s">
        <v>193</v>
      </c>
      <c r="D161" s="273" t="s">
        <v>1504</v>
      </c>
      <c r="E161" s="272" t="s">
        <v>1505</v>
      </c>
      <c r="F161" s="272" t="s">
        <v>1506</v>
      </c>
      <c r="G161" s="274" t="s">
        <v>42</v>
      </c>
      <c r="H161" s="274" t="s">
        <v>42</v>
      </c>
      <c r="I161" s="275"/>
      <c r="J161" s="275"/>
      <c r="K161" s="274" t="s">
        <v>30</v>
      </c>
      <c r="L161" s="274" t="s">
        <v>30</v>
      </c>
      <c r="M161" s="274" t="s">
        <v>30</v>
      </c>
      <c r="N161" s="274"/>
      <c r="O161" s="274"/>
      <c r="P161" s="274" t="s">
        <v>198</v>
      </c>
      <c r="Q161" s="274"/>
      <c r="R161" s="276" t="n">
        <v>3</v>
      </c>
      <c r="S161" s="276" t="n">
        <v>0</v>
      </c>
      <c r="T161" s="276" t="n">
        <v>0</v>
      </c>
      <c r="U161" s="276" t="n">
        <v>0</v>
      </c>
      <c r="V161" s="276" t="n">
        <f aca="false">AVERAGE(T161:U161)</f>
        <v>0</v>
      </c>
      <c r="W161" s="276" t="n">
        <v>0</v>
      </c>
      <c r="X161" s="276" t="n">
        <v>0</v>
      </c>
      <c r="Y161" s="276" t="n">
        <v>0</v>
      </c>
      <c r="Z161" s="276" t="n">
        <f aca="false">AVERAGE(X161:Y161)</f>
        <v>0</v>
      </c>
      <c r="AA161" s="276" t="n">
        <v>0</v>
      </c>
      <c r="AB161" s="276" t="n">
        <v>2</v>
      </c>
      <c r="AC161" s="276" t="n">
        <v>1</v>
      </c>
      <c r="AD161" s="276" t="n">
        <v>2</v>
      </c>
      <c r="AE161" s="276" t="n">
        <v>2</v>
      </c>
      <c r="AF161" s="276" t="n">
        <v>1</v>
      </c>
      <c r="AG161" s="276" t="n">
        <v>1</v>
      </c>
      <c r="AH161" s="277"/>
      <c r="AI161" s="277" t="s">
        <v>252</v>
      </c>
      <c r="AJ161" s="278" t="s">
        <v>1507</v>
      </c>
      <c r="AK161" s="283" t="n">
        <f aca="false">AVERAGE(R161:S161)</f>
        <v>1.5</v>
      </c>
      <c r="AL161" s="299" t="n">
        <f aca="false">AVERAGE(V161,W161,Z161,AA161,AB161)</f>
        <v>0.4</v>
      </c>
      <c r="AM161" s="283" t="n">
        <f aca="false">AVERAGE(AC161:AG161)</f>
        <v>1.4</v>
      </c>
      <c r="AN161" s="299" t="n">
        <f aca="false">AL161+AM161</f>
        <v>1.8</v>
      </c>
      <c r="AO161" s="300" t="s">
        <v>319</v>
      </c>
      <c r="AP161" s="287" t="s">
        <v>226</v>
      </c>
      <c r="AQ161" s="300" t="s">
        <v>319</v>
      </c>
      <c r="AR161" s="288" t="s">
        <v>319</v>
      </c>
      <c r="AS161" s="282"/>
      <c r="AT161" s="279" t="n">
        <f aca="false">AN161</f>
        <v>1.8</v>
      </c>
    </row>
    <row r="162" customFormat="false" ht="14.65" hidden="false" customHeight="false" outlineLevel="0" collapsed="false">
      <c r="A162" s="272" t="n">
        <v>459638</v>
      </c>
      <c r="B162" s="272" t="s">
        <v>193</v>
      </c>
      <c r="C162" s="272" t="s">
        <v>193</v>
      </c>
      <c r="D162" s="273" t="s">
        <v>1508</v>
      </c>
      <c r="E162" s="272" t="s">
        <v>1509</v>
      </c>
      <c r="F162" s="272" t="s">
        <v>1510</v>
      </c>
      <c r="G162" s="274" t="s">
        <v>41</v>
      </c>
      <c r="H162" s="274" t="s">
        <v>41</v>
      </c>
      <c r="I162" s="275"/>
      <c r="J162" s="275"/>
      <c r="K162" s="274" t="s">
        <v>30</v>
      </c>
      <c r="L162" s="274" t="s">
        <v>30</v>
      </c>
      <c r="M162" s="274" t="s">
        <v>30</v>
      </c>
      <c r="N162" s="274"/>
      <c r="O162" s="274"/>
      <c r="P162" s="274" t="s">
        <v>198</v>
      </c>
      <c r="Q162" s="274"/>
      <c r="R162" s="276" t="n">
        <v>3</v>
      </c>
      <c r="S162" s="276" t="n">
        <v>0</v>
      </c>
      <c r="T162" s="276" t="n">
        <v>0</v>
      </c>
      <c r="U162" s="276" t="n">
        <v>0</v>
      </c>
      <c r="V162" s="276" t="n">
        <f aca="false">AVERAGE(T162:U162)</f>
        <v>0</v>
      </c>
      <c r="W162" s="276" t="n">
        <v>0</v>
      </c>
      <c r="X162" s="276" t="n">
        <v>0</v>
      </c>
      <c r="Y162" s="276" t="n">
        <v>0</v>
      </c>
      <c r="Z162" s="276" t="n">
        <f aca="false">AVERAGE(X162:Y162)</f>
        <v>0</v>
      </c>
      <c r="AA162" s="276" t="n">
        <v>0</v>
      </c>
      <c r="AB162" s="276" t="n">
        <v>1</v>
      </c>
      <c r="AC162" s="276" t="n">
        <v>2</v>
      </c>
      <c r="AD162" s="276" t="n">
        <v>2</v>
      </c>
      <c r="AE162" s="276" t="n">
        <v>0</v>
      </c>
      <c r="AF162" s="276" t="n">
        <v>2</v>
      </c>
      <c r="AG162" s="276" t="n">
        <v>2</v>
      </c>
      <c r="AH162" s="277"/>
      <c r="AI162" s="277" t="s">
        <v>252</v>
      </c>
      <c r="AJ162" s="278" t="s">
        <v>1511</v>
      </c>
      <c r="AK162" s="283" t="n">
        <f aca="false">AVERAGE(R162:S162)</f>
        <v>1.5</v>
      </c>
      <c r="AL162" s="299" t="n">
        <f aca="false">AVERAGE(V162,W162,Z162,AA162,AB162)</f>
        <v>0.2</v>
      </c>
      <c r="AM162" s="283" t="n">
        <f aca="false">AVERAGE(AC162:AG162)</f>
        <v>1.6</v>
      </c>
      <c r="AN162" s="299" t="n">
        <f aca="false">AL162+AM162</f>
        <v>1.8</v>
      </c>
      <c r="AO162" s="300" t="s">
        <v>319</v>
      </c>
      <c r="AP162" s="287" t="s">
        <v>226</v>
      </c>
      <c r="AQ162" s="300" t="s">
        <v>319</v>
      </c>
      <c r="AR162" s="288" t="s">
        <v>319</v>
      </c>
      <c r="AS162" s="282"/>
      <c r="AT162" s="279" t="n">
        <f aca="false">AN162</f>
        <v>1.8</v>
      </c>
    </row>
    <row r="163" customFormat="false" ht="14.65" hidden="false" customHeight="false" outlineLevel="0" collapsed="false">
      <c r="A163" s="272" t="n">
        <v>2895</v>
      </c>
      <c r="B163" s="272" t="s">
        <v>193</v>
      </c>
      <c r="C163" s="272" t="s">
        <v>193</v>
      </c>
      <c r="D163" s="273" t="s">
        <v>1512</v>
      </c>
      <c r="E163" s="272" t="s">
        <v>1513</v>
      </c>
      <c r="F163" s="272" t="s">
        <v>1514</v>
      </c>
      <c r="G163" s="274" t="s">
        <v>41</v>
      </c>
      <c r="H163" s="274" t="s">
        <v>41</v>
      </c>
      <c r="I163" s="275"/>
      <c r="J163" s="275"/>
      <c r="K163" s="274" t="s">
        <v>30</v>
      </c>
      <c r="L163" s="274" t="s">
        <v>30</v>
      </c>
      <c r="M163" s="274" t="s">
        <v>30</v>
      </c>
      <c r="N163" s="274"/>
      <c r="O163" s="274"/>
      <c r="P163" s="274" t="s">
        <v>198</v>
      </c>
      <c r="Q163" s="274"/>
      <c r="R163" s="276" t="n">
        <v>3</v>
      </c>
      <c r="S163" s="276" t="n">
        <v>0</v>
      </c>
      <c r="T163" s="276" t="n">
        <v>0</v>
      </c>
      <c r="U163" s="276" t="n">
        <v>0</v>
      </c>
      <c r="V163" s="276" t="n">
        <f aca="false">AVERAGE(T163:U163)</f>
        <v>0</v>
      </c>
      <c r="W163" s="276" t="n">
        <v>0</v>
      </c>
      <c r="X163" s="276" t="n">
        <v>0</v>
      </c>
      <c r="Y163" s="276" t="n">
        <v>0</v>
      </c>
      <c r="Z163" s="276" t="n">
        <f aca="false">AVERAGE(X163:Y163)</f>
        <v>0</v>
      </c>
      <c r="AA163" s="276" t="n">
        <v>0</v>
      </c>
      <c r="AB163" s="276" t="n">
        <v>1</v>
      </c>
      <c r="AC163" s="276" t="n">
        <v>2</v>
      </c>
      <c r="AD163" s="276" t="n">
        <v>2</v>
      </c>
      <c r="AE163" s="276" t="n">
        <v>1</v>
      </c>
      <c r="AF163" s="276" t="n">
        <v>1</v>
      </c>
      <c r="AG163" s="276" t="n">
        <v>1</v>
      </c>
      <c r="AH163" s="277"/>
      <c r="AI163" s="277" t="s">
        <v>252</v>
      </c>
      <c r="AJ163" s="278" t="s">
        <v>1515</v>
      </c>
      <c r="AK163" s="283" t="n">
        <f aca="false">AVERAGE(R163:S163)</f>
        <v>1.5</v>
      </c>
      <c r="AL163" s="299" t="n">
        <f aca="false">AVERAGE(V163,W163,Z163,AA163,AB163)</f>
        <v>0.2</v>
      </c>
      <c r="AM163" s="283" t="n">
        <f aca="false">AVERAGE(AC163:AG163)</f>
        <v>1.4</v>
      </c>
      <c r="AN163" s="299" t="n">
        <f aca="false">AL163+AM163</f>
        <v>1.6</v>
      </c>
      <c r="AO163" s="300" t="s">
        <v>319</v>
      </c>
      <c r="AP163" s="287"/>
      <c r="AQ163" s="300" t="s">
        <v>319</v>
      </c>
      <c r="AR163" s="288" t="s">
        <v>319</v>
      </c>
      <c r="AS163" s="282"/>
      <c r="AT163" s="279" t="n">
        <f aca="false">AN163</f>
        <v>1.6</v>
      </c>
    </row>
    <row r="164" customFormat="false" ht="14.65" hidden="false" customHeight="false" outlineLevel="0" collapsed="false">
      <c r="A164" s="272" t="n">
        <v>3540</v>
      </c>
      <c r="B164" s="272" t="s">
        <v>193</v>
      </c>
      <c r="C164" s="272" t="s">
        <v>193</v>
      </c>
      <c r="D164" s="273" t="s">
        <v>1516</v>
      </c>
      <c r="E164" s="272" t="s">
        <v>1517</v>
      </c>
      <c r="F164" s="272" t="s">
        <v>1518</v>
      </c>
      <c r="G164" s="274" t="s">
        <v>42</v>
      </c>
      <c r="H164" s="274" t="s">
        <v>41</v>
      </c>
      <c r="I164" s="275"/>
      <c r="J164" s="275"/>
      <c r="K164" s="274" t="s">
        <v>30</v>
      </c>
      <c r="L164" s="274" t="s">
        <v>30</v>
      </c>
      <c r="M164" s="274" t="s">
        <v>30</v>
      </c>
      <c r="N164" s="274"/>
      <c r="O164" s="274"/>
      <c r="P164" s="274" t="s">
        <v>198</v>
      </c>
      <c r="Q164" s="274" t="s">
        <v>187</v>
      </c>
      <c r="R164" s="276" t="n">
        <v>3</v>
      </c>
      <c r="S164" s="276" t="n">
        <v>3</v>
      </c>
      <c r="T164" s="276" t="n">
        <v>0</v>
      </c>
      <c r="U164" s="276" t="n">
        <v>0</v>
      </c>
      <c r="V164" s="276" t="n">
        <f aca="false">AVERAGE(T164:U164)</f>
        <v>0</v>
      </c>
      <c r="W164" s="276" t="n">
        <v>0</v>
      </c>
      <c r="X164" s="276" t="n">
        <v>0</v>
      </c>
      <c r="Y164" s="276" t="n">
        <v>0</v>
      </c>
      <c r="Z164" s="276" t="n">
        <f aca="false">AVERAGE(X164:Y164)</f>
        <v>0</v>
      </c>
      <c r="AA164" s="276" t="n">
        <v>0</v>
      </c>
      <c r="AB164" s="276" t="n">
        <v>1</v>
      </c>
      <c r="AC164" s="276" t="n">
        <v>2</v>
      </c>
      <c r="AD164" s="276" t="n">
        <v>0</v>
      </c>
      <c r="AE164" s="276" t="n">
        <v>1</v>
      </c>
      <c r="AF164" s="276" t="n">
        <v>2</v>
      </c>
      <c r="AG164" s="276" t="n">
        <v>2</v>
      </c>
      <c r="AH164" s="277"/>
      <c r="AI164" s="277" t="s">
        <v>199</v>
      </c>
      <c r="AJ164" s="278" t="s">
        <v>1519</v>
      </c>
      <c r="AK164" s="285" t="n">
        <f aca="false">AVERAGE(R164:S164)</f>
        <v>3</v>
      </c>
      <c r="AL164" s="299" t="n">
        <f aca="false">AVERAGE(V164,W164,Z164,AA164,AB164)</f>
        <v>0.2</v>
      </c>
      <c r="AM164" s="283" t="n">
        <f aca="false">AVERAGE(AC164:AG164)</f>
        <v>1.4</v>
      </c>
      <c r="AN164" s="299" t="n">
        <f aca="false">AL164+AM164</f>
        <v>1.6</v>
      </c>
      <c r="AO164" s="300" t="s">
        <v>319</v>
      </c>
      <c r="AP164" s="287"/>
      <c r="AQ164" s="300" t="s">
        <v>319</v>
      </c>
      <c r="AR164" s="288" t="s">
        <v>319</v>
      </c>
      <c r="AS164" s="282"/>
      <c r="AT164" s="279" t="n">
        <f aca="false">AN164</f>
        <v>1.6</v>
      </c>
    </row>
    <row r="165" customFormat="false" ht="14.65" hidden="false" customHeight="false" outlineLevel="0" collapsed="false">
      <c r="A165" s="272" t="n">
        <v>4510</v>
      </c>
      <c r="B165" s="272" t="s">
        <v>193</v>
      </c>
      <c r="C165" s="272" t="s">
        <v>193</v>
      </c>
      <c r="D165" s="273" t="s">
        <v>1520</v>
      </c>
      <c r="E165" s="272" t="s">
        <v>1521</v>
      </c>
      <c r="F165" s="272" t="s">
        <v>1522</v>
      </c>
      <c r="G165" s="274" t="s">
        <v>42</v>
      </c>
      <c r="H165" s="274" t="s">
        <v>42</v>
      </c>
      <c r="I165" s="275"/>
      <c r="J165" s="275"/>
      <c r="K165" s="274" t="s">
        <v>30</v>
      </c>
      <c r="L165" s="274" t="s">
        <v>30</v>
      </c>
      <c r="M165" s="274" t="s">
        <v>30</v>
      </c>
      <c r="N165" s="274"/>
      <c r="O165" s="274"/>
      <c r="P165" s="274" t="s">
        <v>198</v>
      </c>
      <c r="Q165" s="274"/>
      <c r="R165" s="276" t="n">
        <v>3</v>
      </c>
      <c r="S165" s="276" t="n">
        <v>0</v>
      </c>
      <c r="T165" s="276" t="n">
        <v>0</v>
      </c>
      <c r="U165" s="276" t="n">
        <v>0</v>
      </c>
      <c r="V165" s="276" t="n">
        <f aca="false">AVERAGE(T165:U165)</f>
        <v>0</v>
      </c>
      <c r="W165" s="276" t="n">
        <v>0</v>
      </c>
      <c r="X165" s="276" t="n">
        <v>0</v>
      </c>
      <c r="Y165" s="276" t="n">
        <v>0</v>
      </c>
      <c r="Z165" s="276" t="n">
        <f aca="false">AVERAGE(X165:Y165)</f>
        <v>0</v>
      </c>
      <c r="AA165" s="276" t="n">
        <v>0</v>
      </c>
      <c r="AB165" s="276" t="n">
        <v>2</v>
      </c>
      <c r="AC165" s="276" t="n">
        <v>1</v>
      </c>
      <c r="AD165" s="276" t="n">
        <v>2</v>
      </c>
      <c r="AE165" s="276" t="n">
        <v>3</v>
      </c>
      <c r="AF165" s="276" t="n">
        <v>0</v>
      </c>
      <c r="AG165" s="276" t="n">
        <v>0</v>
      </c>
      <c r="AH165" s="277"/>
      <c r="AI165" s="277" t="s">
        <v>252</v>
      </c>
      <c r="AJ165" s="278" t="s">
        <v>1523</v>
      </c>
      <c r="AK165" s="283" t="n">
        <f aca="false">AVERAGE(R165:S165)</f>
        <v>1.5</v>
      </c>
      <c r="AL165" s="299" t="n">
        <f aca="false">AVERAGE(V165,W165,Z165,AA165,AB165)</f>
        <v>0.4</v>
      </c>
      <c r="AM165" s="283" t="n">
        <f aca="false">AVERAGE(AC165:AG165)</f>
        <v>1.2</v>
      </c>
      <c r="AN165" s="299" t="n">
        <f aca="false">AL165+AM165</f>
        <v>1.6</v>
      </c>
      <c r="AO165" s="300" t="s">
        <v>319</v>
      </c>
      <c r="AP165" s="287"/>
      <c r="AQ165" s="300" t="s">
        <v>319</v>
      </c>
      <c r="AR165" s="288" t="s">
        <v>319</v>
      </c>
      <c r="AS165" s="282"/>
      <c r="AT165" s="279" t="n">
        <f aca="false">AN165</f>
        <v>1.6</v>
      </c>
    </row>
    <row r="166" customFormat="false" ht="14.65" hidden="false" customHeight="false" outlineLevel="0" collapsed="false">
      <c r="A166" s="272" t="n">
        <v>2996</v>
      </c>
      <c r="B166" s="272" t="s">
        <v>193</v>
      </c>
      <c r="C166" s="272" t="s">
        <v>193</v>
      </c>
      <c r="D166" s="273" t="s">
        <v>1524</v>
      </c>
      <c r="E166" s="272" t="s">
        <v>1525</v>
      </c>
      <c r="F166" s="272" t="s">
        <v>1526</v>
      </c>
      <c r="G166" s="274" t="s">
        <v>41</v>
      </c>
      <c r="H166" s="274" t="s">
        <v>41</v>
      </c>
      <c r="I166" s="275"/>
      <c r="J166" s="275"/>
      <c r="K166" s="274" t="s">
        <v>30</v>
      </c>
      <c r="L166" s="274" t="s">
        <v>31</v>
      </c>
      <c r="M166" s="274" t="s">
        <v>30</v>
      </c>
      <c r="N166" s="274"/>
      <c r="O166" s="274"/>
      <c r="P166" s="274"/>
      <c r="Q166" s="274"/>
      <c r="R166" s="276" t="n">
        <v>0</v>
      </c>
      <c r="S166" s="276" t="n">
        <v>0</v>
      </c>
      <c r="T166" s="276" t="n">
        <v>0</v>
      </c>
      <c r="U166" s="276" t="n">
        <v>0</v>
      </c>
      <c r="V166" s="276" t="n">
        <f aca="false">AVERAGE(T166:U166)</f>
        <v>0</v>
      </c>
      <c r="W166" s="276" t="n">
        <v>0</v>
      </c>
      <c r="X166" s="276" t="n">
        <v>2</v>
      </c>
      <c r="Y166" s="276" t="n">
        <v>0</v>
      </c>
      <c r="Z166" s="276" t="n">
        <f aca="false">AVERAGE(X166:Y166)</f>
        <v>1</v>
      </c>
      <c r="AA166" s="276" t="n">
        <v>0</v>
      </c>
      <c r="AB166" s="276" t="n">
        <v>1</v>
      </c>
      <c r="AC166" s="276" t="n">
        <v>1</v>
      </c>
      <c r="AD166" s="276" t="n">
        <v>2</v>
      </c>
      <c r="AE166" s="276" t="n">
        <v>1</v>
      </c>
      <c r="AF166" s="276" t="n">
        <v>1</v>
      </c>
      <c r="AG166" s="276" t="n">
        <v>1</v>
      </c>
      <c r="AH166" s="277" t="s">
        <v>1414</v>
      </c>
      <c r="AI166" s="277" t="s">
        <v>189</v>
      </c>
      <c r="AJ166" s="278" t="s">
        <v>1527</v>
      </c>
      <c r="AK166" s="291" t="n">
        <f aca="false">AVERAGE(R166:S166)</f>
        <v>0</v>
      </c>
      <c r="AL166" s="299" t="n">
        <f aca="false">AVERAGE(V166,W166,Z166,AA166,AB166)</f>
        <v>0.4</v>
      </c>
      <c r="AM166" s="283" t="n">
        <f aca="false">AVERAGE(AC166:AG166)</f>
        <v>1.2</v>
      </c>
      <c r="AN166" s="299" t="n">
        <f aca="false">AL166+AM166</f>
        <v>1.6</v>
      </c>
      <c r="AO166" s="300" t="s">
        <v>319</v>
      </c>
      <c r="AP166" s="287"/>
      <c r="AQ166" s="300" t="s">
        <v>319</v>
      </c>
      <c r="AR166" s="288" t="s">
        <v>319</v>
      </c>
      <c r="AS166" s="282"/>
      <c r="AT166" s="279" t="n">
        <f aca="false">AN166</f>
        <v>1.6</v>
      </c>
    </row>
    <row r="167" customFormat="false" ht="14.65" hidden="false" customHeight="false" outlineLevel="0" collapsed="false">
      <c r="A167" s="272" t="n">
        <v>2679</v>
      </c>
      <c r="B167" s="272" t="s">
        <v>193</v>
      </c>
      <c r="C167" s="272" t="s">
        <v>193</v>
      </c>
      <c r="D167" s="273" t="s">
        <v>1528</v>
      </c>
      <c r="E167" s="272" t="s">
        <v>1529</v>
      </c>
      <c r="F167" s="272" t="s">
        <v>1530</v>
      </c>
      <c r="G167" s="274" t="s">
        <v>41</v>
      </c>
      <c r="H167" s="274" t="s">
        <v>41</v>
      </c>
      <c r="I167" s="275"/>
      <c r="J167" s="275"/>
      <c r="K167" s="274" t="s">
        <v>30</v>
      </c>
      <c r="L167" s="274" t="s">
        <v>31</v>
      </c>
      <c r="M167" s="274" t="s">
        <v>31</v>
      </c>
      <c r="N167" s="274"/>
      <c r="O167" s="274"/>
      <c r="P167" s="274" t="s">
        <v>198</v>
      </c>
      <c r="Q167" s="274"/>
      <c r="R167" s="276" t="n">
        <v>3</v>
      </c>
      <c r="S167" s="276" t="n">
        <v>0</v>
      </c>
      <c r="T167" s="276" t="n">
        <v>0</v>
      </c>
      <c r="U167" s="276" t="n">
        <v>0</v>
      </c>
      <c r="V167" s="276" t="n">
        <f aca="false">AVERAGE(T167:U167)</f>
        <v>0</v>
      </c>
      <c r="W167" s="276" t="n">
        <v>0</v>
      </c>
      <c r="X167" s="276" t="n">
        <v>2</v>
      </c>
      <c r="Y167" s="276" t="n">
        <v>2</v>
      </c>
      <c r="Z167" s="276" t="n">
        <f aca="false">AVERAGE(X167:Y167)</f>
        <v>2</v>
      </c>
      <c r="AA167" s="276" t="n">
        <v>0</v>
      </c>
      <c r="AB167" s="276" t="n">
        <v>1</v>
      </c>
      <c r="AC167" s="276" t="n">
        <v>1</v>
      </c>
      <c r="AD167" s="276" t="n">
        <v>2</v>
      </c>
      <c r="AE167" s="276" t="n">
        <v>2</v>
      </c>
      <c r="AF167" s="276" t="n">
        <v>0</v>
      </c>
      <c r="AG167" s="276" t="n">
        <v>0</v>
      </c>
      <c r="AH167" s="277"/>
      <c r="AI167" s="277" t="s">
        <v>252</v>
      </c>
      <c r="AJ167" s="278" t="s">
        <v>1531</v>
      </c>
      <c r="AK167" s="283" t="n">
        <f aca="false">AVERAGE(R167:S167)</f>
        <v>1.5</v>
      </c>
      <c r="AL167" s="299" t="n">
        <f aca="false">AVERAGE(V167,W167,Z167,AA167,AB167)</f>
        <v>0.6</v>
      </c>
      <c r="AM167" s="283" t="n">
        <f aca="false">AVERAGE(AC167:AG167)</f>
        <v>1</v>
      </c>
      <c r="AN167" s="299" t="n">
        <f aca="false">AL167+AM167</f>
        <v>1.6</v>
      </c>
      <c r="AO167" s="300" t="s">
        <v>319</v>
      </c>
      <c r="AP167" s="287"/>
      <c r="AQ167" s="300" t="s">
        <v>319</v>
      </c>
      <c r="AR167" s="288" t="s">
        <v>319</v>
      </c>
      <c r="AS167" s="282"/>
      <c r="AT167" s="279" t="n">
        <f aca="false">AN167</f>
        <v>1.6</v>
      </c>
    </row>
    <row r="168" customFormat="false" ht="14.65" hidden="false" customHeight="false" outlineLevel="0" collapsed="false">
      <c r="A168" s="272" t="n">
        <v>4269</v>
      </c>
      <c r="B168" s="272" t="s">
        <v>193</v>
      </c>
      <c r="C168" s="272" t="s">
        <v>193</v>
      </c>
      <c r="D168" s="273" t="s">
        <v>1532</v>
      </c>
      <c r="E168" s="272" t="s">
        <v>1533</v>
      </c>
      <c r="F168" s="272" t="s">
        <v>1534</v>
      </c>
      <c r="G168" s="274" t="s">
        <v>41</v>
      </c>
      <c r="H168" s="274" t="s">
        <v>42</v>
      </c>
      <c r="I168" s="275"/>
      <c r="J168" s="275"/>
      <c r="K168" s="274" t="s">
        <v>30</v>
      </c>
      <c r="L168" s="274" t="s">
        <v>30</v>
      </c>
      <c r="M168" s="274" t="s">
        <v>30</v>
      </c>
      <c r="N168" s="274"/>
      <c r="O168" s="274"/>
      <c r="P168" s="274" t="s">
        <v>198</v>
      </c>
      <c r="Q168" s="274"/>
      <c r="R168" s="276" t="n">
        <v>3</v>
      </c>
      <c r="S168" s="276" t="n">
        <v>0</v>
      </c>
      <c r="T168" s="276" t="n">
        <v>0</v>
      </c>
      <c r="U168" s="276" t="n">
        <v>0</v>
      </c>
      <c r="V168" s="276" t="n">
        <f aca="false">AVERAGE(T168:U168)</f>
        <v>0</v>
      </c>
      <c r="W168" s="276" t="n">
        <v>0</v>
      </c>
      <c r="X168" s="276" t="n">
        <v>0</v>
      </c>
      <c r="Y168" s="276" t="n">
        <v>0</v>
      </c>
      <c r="Z168" s="276" t="n">
        <f aca="false">AVERAGE(X168:Y168)</f>
        <v>0</v>
      </c>
      <c r="AA168" s="276" t="n">
        <v>0</v>
      </c>
      <c r="AB168" s="276" t="n">
        <v>2</v>
      </c>
      <c r="AC168" s="276" t="n">
        <v>2</v>
      </c>
      <c r="AD168" s="276" t="n">
        <v>2</v>
      </c>
      <c r="AE168" s="276" t="n">
        <v>0</v>
      </c>
      <c r="AF168" s="276" t="n">
        <v>1</v>
      </c>
      <c r="AG168" s="276" t="n">
        <v>1</v>
      </c>
      <c r="AH168" s="277"/>
      <c r="AI168" s="277" t="s">
        <v>252</v>
      </c>
      <c r="AJ168" s="278" t="s">
        <v>1535</v>
      </c>
      <c r="AK168" s="283" t="n">
        <f aca="false">AVERAGE(R168:S168)</f>
        <v>1.5</v>
      </c>
      <c r="AL168" s="299" t="n">
        <f aca="false">AVERAGE(V168,W168,Z168,AA168,AB168)</f>
        <v>0.4</v>
      </c>
      <c r="AM168" s="283" t="n">
        <f aca="false">AVERAGE(AC168:AG168)</f>
        <v>1.2</v>
      </c>
      <c r="AN168" s="299" t="n">
        <f aca="false">AL168+AM168</f>
        <v>1.6</v>
      </c>
      <c r="AO168" s="300" t="s">
        <v>319</v>
      </c>
      <c r="AP168" s="287"/>
      <c r="AQ168" s="300" t="s">
        <v>319</v>
      </c>
      <c r="AR168" s="288" t="s">
        <v>319</v>
      </c>
      <c r="AS168" s="282"/>
      <c r="AT168" s="279" t="n">
        <f aca="false">AN168</f>
        <v>1.6</v>
      </c>
    </row>
    <row r="169" customFormat="false" ht="14.65" hidden="false" customHeight="false" outlineLevel="0" collapsed="false">
      <c r="A169" s="272" t="n">
        <v>534753</v>
      </c>
      <c r="B169" s="272" t="s">
        <v>193</v>
      </c>
      <c r="C169" s="272" t="s">
        <v>193</v>
      </c>
      <c r="D169" s="273" t="s">
        <v>1536</v>
      </c>
      <c r="E169" s="272" t="s">
        <v>1537</v>
      </c>
      <c r="F169" s="272" t="s">
        <v>1538</v>
      </c>
      <c r="G169" s="274" t="s">
        <v>41</v>
      </c>
      <c r="H169" s="274" t="s">
        <v>42</v>
      </c>
      <c r="I169" s="275"/>
      <c r="J169" s="275"/>
      <c r="K169" s="274" t="s">
        <v>30</v>
      </c>
      <c r="L169" s="274" t="s">
        <v>30</v>
      </c>
      <c r="M169" s="274" t="s">
        <v>30</v>
      </c>
      <c r="N169" s="274"/>
      <c r="O169" s="274"/>
      <c r="P169" s="274" t="s">
        <v>198</v>
      </c>
      <c r="Q169" s="274"/>
      <c r="R169" s="276" t="n">
        <v>3</v>
      </c>
      <c r="S169" s="276" t="n">
        <v>0</v>
      </c>
      <c r="T169" s="276" t="n">
        <v>0</v>
      </c>
      <c r="U169" s="276" t="n">
        <v>0</v>
      </c>
      <c r="V169" s="276" t="n">
        <f aca="false">AVERAGE(T169:U169)</f>
        <v>0</v>
      </c>
      <c r="W169" s="276" t="n">
        <v>0</v>
      </c>
      <c r="X169" s="276" t="n">
        <v>0</v>
      </c>
      <c r="Y169" s="276" t="n">
        <v>0</v>
      </c>
      <c r="Z169" s="276" t="n">
        <f aca="false">AVERAGE(X169:Y169)</f>
        <v>0</v>
      </c>
      <c r="AA169" s="276" t="n">
        <v>0</v>
      </c>
      <c r="AB169" s="276" t="n">
        <v>2</v>
      </c>
      <c r="AC169" s="276" t="n">
        <v>2</v>
      </c>
      <c r="AD169" s="276" t="n">
        <v>2</v>
      </c>
      <c r="AE169" s="276" t="n">
        <v>0</v>
      </c>
      <c r="AF169" s="276" t="n">
        <v>1</v>
      </c>
      <c r="AG169" s="276" t="n">
        <v>1</v>
      </c>
      <c r="AH169" s="277"/>
      <c r="AI169" s="277" t="s">
        <v>252</v>
      </c>
      <c r="AJ169" s="278" t="s">
        <v>1539</v>
      </c>
      <c r="AK169" s="283" t="n">
        <f aca="false">AVERAGE(R169:S169)</f>
        <v>1.5</v>
      </c>
      <c r="AL169" s="299" t="n">
        <f aca="false">AVERAGE(V169,W169,Z169,AA169,AB169)</f>
        <v>0.4</v>
      </c>
      <c r="AM169" s="283" t="n">
        <f aca="false">AVERAGE(AC169:AG169)</f>
        <v>1.2</v>
      </c>
      <c r="AN169" s="299" t="n">
        <f aca="false">AL169+AM169</f>
        <v>1.6</v>
      </c>
      <c r="AO169" s="300" t="s">
        <v>319</v>
      </c>
      <c r="AP169" s="287"/>
      <c r="AQ169" s="300" t="s">
        <v>319</v>
      </c>
      <c r="AR169" s="288" t="s">
        <v>319</v>
      </c>
      <c r="AS169" s="282"/>
      <c r="AT169" s="279" t="n">
        <f aca="false">AN169</f>
        <v>1.6</v>
      </c>
    </row>
    <row r="170" customFormat="false" ht="14.65" hidden="false" customHeight="false" outlineLevel="0" collapsed="false">
      <c r="A170" s="272" t="n">
        <v>3774</v>
      </c>
      <c r="B170" s="272" t="s">
        <v>193</v>
      </c>
      <c r="C170" s="272" t="s">
        <v>193</v>
      </c>
      <c r="D170" s="273" t="s">
        <v>1540</v>
      </c>
      <c r="E170" s="272" t="s">
        <v>1541</v>
      </c>
      <c r="F170" s="272" t="s">
        <v>1542</v>
      </c>
      <c r="G170" s="274" t="s">
        <v>41</v>
      </c>
      <c r="H170" s="274" t="s">
        <v>41</v>
      </c>
      <c r="I170" s="275"/>
      <c r="J170" s="275"/>
      <c r="K170" s="274" t="s">
        <v>30</v>
      </c>
      <c r="L170" s="274" t="s">
        <v>30</v>
      </c>
      <c r="M170" s="274" t="s">
        <v>30</v>
      </c>
      <c r="N170" s="274"/>
      <c r="O170" s="274"/>
      <c r="P170" s="274" t="s">
        <v>198</v>
      </c>
      <c r="Q170" s="274"/>
      <c r="R170" s="276" t="n">
        <v>3</v>
      </c>
      <c r="S170" s="276" t="n">
        <v>0</v>
      </c>
      <c r="T170" s="276" t="n">
        <v>0</v>
      </c>
      <c r="U170" s="276" t="n">
        <v>0</v>
      </c>
      <c r="V170" s="276" t="n">
        <f aca="false">AVERAGE(T170:U170)</f>
        <v>0</v>
      </c>
      <c r="W170" s="276" t="n">
        <v>0</v>
      </c>
      <c r="X170" s="276" t="n">
        <v>0</v>
      </c>
      <c r="Y170" s="276" t="n">
        <v>0</v>
      </c>
      <c r="Z170" s="276" t="n">
        <f aca="false">AVERAGE(X170:Y170)</f>
        <v>0</v>
      </c>
      <c r="AA170" s="276" t="n">
        <v>0</v>
      </c>
      <c r="AB170" s="276" t="n">
        <v>1</v>
      </c>
      <c r="AC170" s="276" t="n">
        <v>1</v>
      </c>
      <c r="AD170" s="276" t="n">
        <v>2</v>
      </c>
      <c r="AE170" s="276" t="n">
        <v>0</v>
      </c>
      <c r="AF170" s="276" t="n">
        <v>2</v>
      </c>
      <c r="AG170" s="276" t="n">
        <v>2</v>
      </c>
      <c r="AH170" s="277"/>
      <c r="AI170" s="277" t="s">
        <v>252</v>
      </c>
      <c r="AJ170" s="278" t="s">
        <v>1543</v>
      </c>
      <c r="AK170" s="283" t="n">
        <f aca="false">AVERAGE(R170:S170)</f>
        <v>1.5</v>
      </c>
      <c r="AL170" s="299" t="n">
        <f aca="false">AVERAGE(V170,W170,Z170,AA170,AB170)</f>
        <v>0.2</v>
      </c>
      <c r="AM170" s="283" t="n">
        <f aca="false">AVERAGE(AC170:AG170)</f>
        <v>1.4</v>
      </c>
      <c r="AN170" s="299" t="n">
        <f aca="false">AL170+AM170</f>
        <v>1.6</v>
      </c>
      <c r="AO170" s="300" t="s">
        <v>319</v>
      </c>
      <c r="AP170" s="287"/>
      <c r="AQ170" s="300" t="s">
        <v>319</v>
      </c>
      <c r="AR170" s="288" t="s">
        <v>319</v>
      </c>
      <c r="AS170" s="282"/>
      <c r="AT170" s="279" t="n">
        <f aca="false">AN170</f>
        <v>1.6</v>
      </c>
    </row>
    <row r="171" customFormat="false" ht="14.65" hidden="false" customHeight="false" outlineLevel="0" collapsed="false">
      <c r="A171" s="272" t="n">
        <v>4625</v>
      </c>
      <c r="B171" s="272" t="s">
        <v>193</v>
      </c>
      <c r="C171" s="272" t="s">
        <v>193</v>
      </c>
      <c r="D171" s="273" t="s">
        <v>1544</v>
      </c>
      <c r="E171" s="272" t="s">
        <v>1545</v>
      </c>
      <c r="F171" s="272" t="s">
        <v>1546</v>
      </c>
      <c r="G171" s="274" t="s">
        <v>41</v>
      </c>
      <c r="H171" s="274" t="s">
        <v>42</v>
      </c>
      <c r="I171" s="275"/>
      <c r="J171" s="275"/>
      <c r="K171" s="274" t="s">
        <v>30</v>
      </c>
      <c r="L171" s="274" t="s">
        <v>30</v>
      </c>
      <c r="M171" s="274" t="s">
        <v>30</v>
      </c>
      <c r="N171" s="274"/>
      <c r="O171" s="274"/>
      <c r="P171" s="274" t="s">
        <v>198</v>
      </c>
      <c r="Q171" s="274"/>
      <c r="R171" s="276" t="n">
        <v>3</v>
      </c>
      <c r="S171" s="276" t="n">
        <v>0</v>
      </c>
      <c r="T171" s="276" t="n">
        <v>0</v>
      </c>
      <c r="U171" s="276" t="n">
        <v>0</v>
      </c>
      <c r="V171" s="276" t="n">
        <f aca="false">AVERAGE(T171:U171)</f>
        <v>0</v>
      </c>
      <c r="W171" s="276" t="n">
        <v>0</v>
      </c>
      <c r="X171" s="276" t="n">
        <v>0</v>
      </c>
      <c r="Y171" s="276" t="n">
        <v>0</v>
      </c>
      <c r="Z171" s="276" t="n">
        <f aca="false">AVERAGE(X171:Y171)</f>
        <v>0</v>
      </c>
      <c r="AA171" s="276" t="n">
        <v>0</v>
      </c>
      <c r="AB171" s="276" t="n">
        <v>2</v>
      </c>
      <c r="AC171" s="276" t="n">
        <v>2</v>
      </c>
      <c r="AD171" s="276" t="n">
        <v>2</v>
      </c>
      <c r="AE171" s="276" t="n">
        <v>1</v>
      </c>
      <c r="AF171" s="276" t="n">
        <v>0</v>
      </c>
      <c r="AG171" s="276" t="n">
        <v>0</v>
      </c>
      <c r="AH171" s="277"/>
      <c r="AI171" s="277" t="s">
        <v>252</v>
      </c>
      <c r="AJ171" s="278" t="s">
        <v>1547</v>
      </c>
      <c r="AK171" s="283" t="n">
        <f aca="false">AVERAGE(R171:S171)</f>
        <v>1.5</v>
      </c>
      <c r="AL171" s="299" t="n">
        <f aca="false">AVERAGE(V171,W171,Z171,AA171,AB171)</f>
        <v>0.4</v>
      </c>
      <c r="AM171" s="283" t="n">
        <f aca="false">AVERAGE(AC171:AG171)</f>
        <v>1</v>
      </c>
      <c r="AN171" s="299" t="n">
        <f aca="false">AL171+AM171</f>
        <v>1.4</v>
      </c>
      <c r="AO171" s="300" t="s">
        <v>319</v>
      </c>
      <c r="AP171" s="287"/>
      <c r="AQ171" s="300" t="s">
        <v>319</v>
      </c>
      <c r="AR171" s="288" t="s">
        <v>319</v>
      </c>
      <c r="AS171" s="282"/>
      <c r="AT171" s="279" t="n">
        <f aca="false">AN171</f>
        <v>1.4</v>
      </c>
    </row>
    <row r="172" customFormat="false" ht="14.65" hidden="false" customHeight="false" outlineLevel="0" collapsed="false">
      <c r="A172" s="272" t="n">
        <v>2669</v>
      </c>
      <c r="B172" s="272" t="s">
        <v>193</v>
      </c>
      <c r="C172" s="272" t="s">
        <v>193</v>
      </c>
      <c r="D172" s="273" t="s">
        <v>1548</v>
      </c>
      <c r="E172" s="272" t="s">
        <v>1549</v>
      </c>
      <c r="F172" s="272" t="s">
        <v>1550</v>
      </c>
      <c r="G172" s="274" t="s">
        <v>41</v>
      </c>
      <c r="H172" s="274" t="s">
        <v>41</v>
      </c>
      <c r="I172" s="275"/>
      <c r="J172" s="275"/>
      <c r="K172" s="274" t="s">
        <v>31</v>
      </c>
      <c r="L172" s="274" t="s">
        <v>30</v>
      </c>
      <c r="M172" s="274" t="s">
        <v>30</v>
      </c>
      <c r="N172" s="274"/>
      <c r="O172" s="274"/>
      <c r="P172" s="274" t="s">
        <v>198</v>
      </c>
      <c r="Q172" s="274"/>
      <c r="R172" s="276" t="n">
        <v>3</v>
      </c>
      <c r="S172" s="276" t="n">
        <v>0</v>
      </c>
      <c r="T172" s="276" t="n">
        <v>0</v>
      </c>
      <c r="U172" s="276" t="n">
        <v>0</v>
      </c>
      <c r="V172" s="276" t="n">
        <f aca="false">AVERAGE(T172:U172)</f>
        <v>0</v>
      </c>
      <c r="W172" s="276" t="n">
        <v>2</v>
      </c>
      <c r="X172" s="276" t="n">
        <v>0</v>
      </c>
      <c r="Y172" s="276" t="n">
        <v>0</v>
      </c>
      <c r="Z172" s="276" t="n">
        <f aca="false">AVERAGE(X172:Y172)</f>
        <v>0</v>
      </c>
      <c r="AA172" s="276" t="n">
        <v>0</v>
      </c>
      <c r="AB172" s="276" t="n">
        <v>1</v>
      </c>
      <c r="AC172" s="276" t="n">
        <v>1</v>
      </c>
      <c r="AD172" s="276" t="n">
        <v>0</v>
      </c>
      <c r="AE172" s="276" t="n">
        <v>1</v>
      </c>
      <c r="AF172" s="276" t="n">
        <v>1</v>
      </c>
      <c r="AG172" s="276" t="n">
        <v>1</v>
      </c>
      <c r="AH172" s="277"/>
      <c r="AI172" s="277" t="s">
        <v>252</v>
      </c>
      <c r="AJ172" s="278" t="s">
        <v>1551</v>
      </c>
      <c r="AK172" s="283" t="n">
        <f aca="false">AVERAGE(R172:S172)</f>
        <v>1.5</v>
      </c>
      <c r="AL172" s="299" t="n">
        <f aca="false">AVERAGE(V172,W172,Z172,AA172,AB172)</f>
        <v>0.6</v>
      </c>
      <c r="AM172" s="299" t="n">
        <f aca="false">AVERAGE(AC172:AG172)</f>
        <v>0.8</v>
      </c>
      <c r="AN172" s="299" t="n">
        <f aca="false">AL172+AM172</f>
        <v>1.4</v>
      </c>
      <c r="AO172" s="300" t="s">
        <v>319</v>
      </c>
      <c r="AP172" s="287"/>
      <c r="AQ172" s="300" t="s">
        <v>319</v>
      </c>
      <c r="AR172" s="288" t="s">
        <v>319</v>
      </c>
      <c r="AS172" s="282"/>
      <c r="AT172" s="279" t="n">
        <f aca="false">AN172</f>
        <v>1.4</v>
      </c>
    </row>
    <row r="173" customFormat="false" ht="14.65" hidden="false" customHeight="false" outlineLevel="0" collapsed="false">
      <c r="A173" s="272" t="n">
        <v>199374</v>
      </c>
      <c r="B173" s="272" t="s">
        <v>193</v>
      </c>
      <c r="C173" s="272" t="s">
        <v>193</v>
      </c>
      <c r="D173" s="273" t="s">
        <v>1552</v>
      </c>
      <c r="E173" s="272" t="s">
        <v>1553</v>
      </c>
      <c r="F173" s="272" t="s">
        <v>1554</v>
      </c>
      <c r="G173" s="274" t="s">
        <v>43</v>
      </c>
      <c r="H173" s="274" t="s">
        <v>43</v>
      </c>
      <c r="I173" s="275"/>
      <c r="J173" s="275"/>
      <c r="K173" s="274" t="s">
        <v>30</v>
      </c>
      <c r="L173" s="274" t="s">
        <v>30</v>
      </c>
      <c r="M173" s="274" t="s">
        <v>30</v>
      </c>
      <c r="N173" s="274"/>
      <c r="O173" s="274"/>
      <c r="P173" s="274" t="s">
        <v>198</v>
      </c>
      <c r="Q173" s="274"/>
      <c r="R173" s="276" t="n">
        <v>3</v>
      </c>
      <c r="S173" s="276" t="n">
        <v>0</v>
      </c>
      <c r="T173" s="276" t="n">
        <v>0</v>
      </c>
      <c r="U173" s="276" t="n">
        <v>0</v>
      </c>
      <c r="V173" s="276" t="n">
        <f aca="false">AVERAGE(T173:U173)</f>
        <v>0</v>
      </c>
      <c r="W173" s="276" t="n">
        <v>0</v>
      </c>
      <c r="X173" s="276" t="n">
        <v>0</v>
      </c>
      <c r="Y173" s="276" t="n">
        <v>0</v>
      </c>
      <c r="Z173" s="276" t="n">
        <f aca="false">AVERAGE(X173:Y173)</f>
        <v>0</v>
      </c>
      <c r="AA173" s="276" t="n">
        <v>0</v>
      </c>
      <c r="AB173" s="276" t="n">
        <v>3</v>
      </c>
      <c r="AC173" s="276" t="n">
        <v>3</v>
      </c>
      <c r="AD173" s="276" t="n">
        <v>0</v>
      </c>
      <c r="AE173" s="276" t="n">
        <v>1</v>
      </c>
      <c r="AF173" s="276" t="n">
        <v>0</v>
      </c>
      <c r="AG173" s="276" t="n">
        <v>0</v>
      </c>
      <c r="AH173" s="277" t="s">
        <v>1555</v>
      </c>
      <c r="AI173" s="277" t="s">
        <v>189</v>
      </c>
      <c r="AJ173" s="278" t="s">
        <v>1556</v>
      </c>
      <c r="AK173" s="283" t="n">
        <f aca="false">AVERAGE(R173:S173)</f>
        <v>1.5</v>
      </c>
      <c r="AL173" s="299" t="n">
        <f aca="false">AVERAGE(V173,W173,Z173,AA173,AB173)</f>
        <v>0.6</v>
      </c>
      <c r="AM173" s="299" t="n">
        <f aca="false">AVERAGE(AC173:AG173)</f>
        <v>0.8</v>
      </c>
      <c r="AN173" s="299" t="n">
        <f aca="false">AL173+AM173</f>
        <v>1.4</v>
      </c>
      <c r="AO173" s="300" t="s">
        <v>319</v>
      </c>
      <c r="AP173" s="287"/>
      <c r="AQ173" s="300" t="s">
        <v>319</v>
      </c>
      <c r="AR173" s="288" t="s">
        <v>319</v>
      </c>
      <c r="AS173" s="282"/>
      <c r="AT173" s="279" t="n">
        <f aca="false">AN173</f>
        <v>1.4</v>
      </c>
    </row>
    <row r="174" customFormat="false" ht="14.65" hidden="false" customHeight="false" outlineLevel="0" collapsed="false">
      <c r="A174" s="272" t="n">
        <v>3803</v>
      </c>
      <c r="B174" s="272" t="s">
        <v>193</v>
      </c>
      <c r="C174" s="272" t="s">
        <v>193</v>
      </c>
      <c r="D174" s="273" t="s">
        <v>1557</v>
      </c>
      <c r="E174" s="272" t="s">
        <v>1558</v>
      </c>
      <c r="F174" s="272" t="s">
        <v>1559</v>
      </c>
      <c r="G174" s="274" t="s">
        <v>41</v>
      </c>
      <c r="H174" s="274" t="s">
        <v>41</v>
      </c>
      <c r="I174" s="275"/>
      <c r="J174" s="275"/>
      <c r="K174" s="274" t="s">
        <v>30</v>
      </c>
      <c r="L174" s="274" t="s">
        <v>30</v>
      </c>
      <c r="M174" s="274" t="s">
        <v>30</v>
      </c>
      <c r="N174" s="274"/>
      <c r="O174" s="274"/>
      <c r="P174" s="274" t="s">
        <v>198</v>
      </c>
      <c r="Q174" s="274"/>
      <c r="R174" s="276" t="n">
        <v>3</v>
      </c>
      <c r="S174" s="276" t="n">
        <v>0</v>
      </c>
      <c r="T174" s="276" t="n">
        <v>0</v>
      </c>
      <c r="U174" s="276" t="n">
        <v>0</v>
      </c>
      <c r="V174" s="276" t="n">
        <f aca="false">AVERAGE(T174:U174)</f>
        <v>0</v>
      </c>
      <c r="W174" s="276" t="n">
        <v>0</v>
      </c>
      <c r="X174" s="276" t="n">
        <v>0</v>
      </c>
      <c r="Y174" s="276" t="n">
        <v>0</v>
      </c>
      <c r="Z174" s="276" t="n">
        <f aca="false">AVERAGE(X174:Y174)</f>
        <v>0</v>
      </c>
      <c r="AA174" s="276" t="n">
        <v>0</v>
      </c>
      <c r="AB174" s="276" t="n">
        <v>1</v>
      </c>
      <c r="AC174" s="276" t="n">
        <v>2</v>
      </c>
      <c r="AD174" s="276" t="n">
        <v>2</v>
      </c>
      <c r="AE174" s="276" t="n">
        <v>0</v>
      </c>
      <c r="AF174" s="276" t="n">
        <v>1</v>
      </c>
      <c r="AG174" s="276" t="n">
        <v>1</v>
      </c>
      <c r="AH174" s="277"/>
      <c r="AI174" s="277" t="s">
        <v>252</v>
      </c>
      <c r="AJ174" s="278" t="s">
        <v>1560</v>
      </c>
      <c r="AK174" s="283" t="n">
        <f aca="false">AVERAGE(R174:S174)</f>
        <v>1.5</v>
      </c>
      <c r="AL174" s="299" t="n">
        <f aca="false">AVERAGE(V174,W174,Z174,AA174,AB174)</f>
        <v>0.2</v>
      </c>
      <c r="AM174" s="283" t="n">
        <f aca="false">AVERAGE(AC174:AG174)</f>
        <v>1.2</v>
      </c>
      <c r="AN174" s="299" t="n">
        <f aca="false">AL174+AM174</f>
        <v>1.4</v>
      </c>
      <c r="AO174" s="300" t="s">
        <v>319</v>
      </c>
      <c r="AP174" s="287"/>
      <c r="AQ174" s="300" t="s">
        <v>319</v>
      </c>
      <c r="AR174" s="288" t="s">
        <v>319</v>
      </c>
      <c r="AS174" s="282"/>
      <c r="AT174" s="279" t="n">
        <f aca="false">AN174</f>
        <v>1.4</v>
      </c>
    </row>
    <row r="175" customFormat="false" ht="14.65" hidden="false" customHeight="false" outlineLevel="0" collapsed="false">
      <c r="A175" s="272" t="n">
        <v>3551</v>
      </c>
      <c r="B175" s="272" t="s">
        <v>193</v>
      </c>
      <c r="C175" s="272" t="s">
        <v>193</v>
      </c>
      <c r="D175" s="273" t="s">
        <v>1561</v>
      </c>
      <c r="E175" s="272" t="s">
        <v>1562</v>
      </c>
      <c r="F175" s="272" t="s">
        <v>1563</v>
      </c>
      <c r="G175" s="274" t="s">
        <v>41</v>
      </c>
      <c r="H175" s="274" t="s">
        <v>41</v>
      </c>
      <c r="I175" s="275"/>
      <c r="J175" s="275"/>
      <c r="K175" s="274" t="s">
        <v>31</v>
      </c>
      <c r="L175" s="274" t="s">
        <v>30</v>
      </c>
      <c r="M175" s="274" t="s">
        <v>30</v>
      </c>
      <c r="N175" s="274"/>
      <c r="O175" s="274"/>
      <c r="P175" s="274" t="s">
        <v>198</v>
      </c>
      <c r="Q175" s="274"/>
      <c r="R175" s="276" t="n">
        <v>3</v>
      </c>
      <c r="S175" s="276" t="n">
        <v>0</v>
      </c>
      <c r="T175" s="276" t="n">
        <v>0</v>
      </c>
      <c r="U175" s="276" t="n">
        <v>0</v>
      </c>
      <c r="V175" s="276" t="n">
        <f aca="false">AVERAGE(T175:U175)</f>
        <v>0</v>
      </c>
      <c r="W175" s="276" t="n">
        <v>2</v>
      </c>
      <c r="X175" s="276" t="n">
        <v>0</v>
      </c>
      <c r="Y175" s="276" t="n">
        <v>0</v>
      </c>
      <c r="Z175" s="276" t="n">
        <f aca="false">AVERAGE(X175:Y175)</f>
        <v>0</v>
      </c>
      <c r="AA175" s="276" t="n">
        <v>0</v>
      </c>
      <c r="AB175" s="276" t="n">
        <v>1</v>
      </c>
      <c r="AC175" s="276" t="n">
        <v>1</v>
      </c>
      <c r="AD175" s="276" t="n">
        <v>0</v>
      </c>
      <c r="AE175" s="276" t="n">
        <v>0</v>
      </c>
      <c r="AF175" s="276" t="n">
        <v>1</v>
      </c>
      <c r="AG175" s="276" t="n">
        <v>1</v>
      </c>
      <c r="AH175" s="277" t="s">
        <v>1086</v>
      </c>
      <c r="AI175" s="277" t="s">
        <v>189</v>
      </c>
      <c r="AJ175" s="278" t="s">
        <v>1564</v>
      </c>
      <c r="AK175" s="283" t="n">
        <f aca="false">AVERAGE(R175:S175)</f>
        <v>1.5</v>
      </c>
      <c r="AL175" s="299" t="n">
        <f aca="false">AVERAGE(V175,W175,Z175,AA175,AB175)</f>
        <v>0.6</v>
      </c>
      <c r="AM175" s="299" t="n">
        <f aca="false">AVERAGE(AC175:AG175)</f>
        <v>0.6</v>
      </c>
      <c r="AN175" s="299" t="n">
        <f aca="false">AL175+AM175</f>
        <v>1.2</v>
      </c>
      <c r="AO175" s="300" t="s">
        <v>319</v>
      </c>
      <c r="AP175" s="287"/>
      <c r="AQ175" s="300" t="s">
        <v>319</v>
      </c>
      <c r="AR175" s="288" t="s">
        <v>319</v>
      </c>
      <c r="AS175" s="282"/>
      <c r="AT175" s="279" t="n">
        <f aca="false">AN175</f>
        <v>1.2</v>
      </c>
    </row>
    <row r="176" customFormat="false" ht="14.65" hidden="false" customHeight="false" outlineLevel="0" collapsed="false">
      <c r="A176" s="272" t="n">
        <v>3522</v>
      </c>
      <c r="B176" s="272" t="s">
        <v>193</v>
      </c>
      <c r="C176" s="272" t="s">
        <v>193</v>
      </c>
      <c r="D176" s="273" t="s">
        <v>1565</v>
      </c>
      <c r="E176" s="272" t="s">
        <v>1566</v>
      </c>
      <c r="F176" s="272" t="s">
        <v>1567</v>
      </c>
      <c r="G176" s="274" t="s">
        <v>41</v>
      </c>
      <c r="H176" s="274" t="s">
        <v>41</v>
      </c>
      <c r="I176" s="275"/>
      <c r="J176" s="275"/>
      <c r="K176" s="274" t="s">
        <v>30</v>
      </c>
      <c r="L176" s="274" t="s">
        <v>30</v>
      </c>
      <c r="M176" s="274" t="s">
        <v>30</v>
      </c>
      <c r="N176" s="274"/>
      <c r="O176" s="274"/>
      <c r="P176" s="274" t="s">
        <v>198</v>
      </c>
      <c r="Q176" s="274"/>
      <c r="R176" s="276" t="n">
        <v>3</v>
      </c>
      <c r="S176" s="276" t="n">
        <v>0</v>
      </c>
      <c r="T176" s="276" t="n">
        <v>0</v>
      </c>
      <c r="U176" s="276" t="n">
        <v>0</v>
      </c>
      <c r="V176" s="276" t="n">
        <f aca="false">AVERAGE(T176:U176)</f>
        <v>0</v>
      </c>
      <c r="W176" s="276" t="n">
        <v>0</v>
      </c>
      <c r="X176" s="276" t="n">
        <v>0</v>
      </c>
      <c r="Y176" s="276" t="n">
        <v>0</v>
      </c>
      <c r="Z176" s="276" t="n">
        <f aca="false">AVERAGE(X176:Y176)</f>
        <v>0</v>
      </c>
      <c r="AA176" s="276" t="n">
        <v>0</v>
      </c>
      <c r="AB176" s="276" t="n">
        <v>1</v>
      </c>
      <c r="AC176" s="276" t="n">
        <v>1</v>
      </c>
      <c r="AD176" s="276" t="n">
        <v>2</v>
      </c>
      <c r="AE176" s="276" t="n">
        <v>2</v>
      </c>
      <c r="AF176" s="276" t="n">
        <v>0</v>
      </c>
      <c r="AG176" s="276" t="n">
        <v>0</v>
      </c>
      <c r="AH176" s="277"/>
      <c r="AI176" s="277" t="s">
        <v>252</v>
      </c>
      <c r="AJ176" s="278" t="s">
        <v>1568</v>
      </c>
      <c r="AK176" s="283" t="n">
        <f aca="false">AVERAGE(R176:S176)</f>
        <v>1.5</v>
      </c>
      <c r="AL176" s="299" t="n">
        <f aca="false">AVERAGE(V176,W176,Z176,AA176,AB176)</f>
        <v>0.2</v>
      </c>
      <c r="AM176" s="283" t="n">
        <f aca="false">AVERAGE(AC176:AG176)</f>
        <v>1</v>
      </c>
      <c r="AN176" s="299" t="n">
        <f aca="false">AL176+AM176</f>
        <v>1.2</v>
      </c>
      <c r="AO176" s="300" t="s">
        <v>319</v>
      </c>
      <c r="AP176" s="287"/>
      <c r="AQ176" s="300" t="s">
        <v>319</v>
      </c>
      <c r="AR176" s="288" t="s">
        <v>319</v>
      </c>
      <c r="AS176" s="282"/>
      <c r="AT176" s="279" t="n">
        <f aca="false">AN176</f>
        <v>1.2</v>
      </c>
    </row>
    <row r="177" customFormat="false" ht="14.65" hidden="false" customHeight="false" outlineLevel="0" collapsed="false">
      <c r="A177" s="272" t="n">
        <v>4686</v>
      </c>
      <c r="B177" s="272" t="s">
        <v>193</v>
      </c>
      <c r="C177" s="272" t="s">
        <v>193</v>
      </c>
      <c r="D177" s="273" t="s">
        <v>1569</v>
      </c>
      <c r="E177" s="272" t="s">
        <v>1570</v>
      </c>
      <c r="F177" s="272" t="s">
        <v>1571</v>
      </c>
      <c r="G177" s="274" t="s">
        <v>41</v>
      </c>
      <c r="H177" s="274" t="s">
        <v>41</v>
      </c>
      <c r="I177" s="275"/>
      <c r="J177" s="275"/>
      <c r="K177" s="274" t="s">
        <v>30</v>
      </c>
      <c r="L177" s="274" t="s">
        <v>30</v>
      </c>
      <c r="M177" s="274" t="s">
        <v>31</v>
      </c>
      <c r="N177" s="274"/>
      <c r="O177" s="274"/>
      <c r="P177" s="274" t="s">
        <v>198</v>
      </c>
      <c r="Q177" s="274"/>
      <c r="R177" s="276" t="n">
        <v>3</v>
      </c>
      <c r="S177" s="276" t="n">
        <v>0</v>
      </c>
      <c r="T177" s="276" t="n">
        <v>0</v>
      </c>
      <c r="U177" s="276" t="n">
        <v>0</v>
      </c>
      <c r="V177" s="276" t="n">
        <f aca="false">AVERAGE(T177:U177)</f>
        <v>0</v>
      </c>
      <c r="W177" s="276" t="n">
        <v>0</v>
      </c>
      <c r="X177" s="276" t="n">
        <v>0</v>
      </c>
      <c r="Y177" s="276" t="n">
        <v>2</v>
      </c>
      <c r="Z177" s="276" t="n">
        <f aca="false">AVERAGE(X177:Y177)</f>
        <v>1</v>
      </c>
      <c r="AA177" s="276" t="n">
        <v>0</v>
      </c>
      <c r="AB177" s="276" t="n">
        <v>1</v>
      </c>
      <c r="AC177" s="276" t="n">
        <v>2</v>
      </c>
      <c r="AD177" s="276" t="n">
        <v>0</v>
      </c>
      <c r="AE177" s="276" t="n">
        <v>0</v>
      </c>
      <c r="AF177" s="276" t="n">
        <v>1</v>
      </c>
      <c r="AG177" s="276" t="n">
        <v>1</v>
      </c>
      <c r="AH177" s="277"/>
      <c r="AI177" s="277" t="s">
        <v>252</v>
      </c>
      <c r="AJ177" s="278" t="s">
        <v>1572</v>
      </c>
      <c r="AK177" s="283" t="n">
        <f aca="false">AVERAGE(R177:S177)</f>
        <v>1.5</v>
      </c>
      <c r="AL177" s="299" t="n">
        <f aca="false">AVERAGE(V177,W177,Z177,AA177,AB177)</f>
        <v>0.4</v>
      </c>
      <c r="AM177" s="299" t="n">
        <f aca="false">AVERAGE(AC177:AG177)</f>
        <v>0.8</v>
      </c>
      <c r="AN177" s="299" t="n">
        <f aca="false">AL177+AM177</f>
        <v>1.2</v>
      </c>
      <c r="AO177" s="300" t="s">
        <v>319</v>
      </c>
      <c r="AP177" s="287"/>
      <c r="AQ177" s="300" t="s">
        <v>319</v>
      </c>
      <c r="AR177" s="288" t="s">
        <v>319</v>
      </c>
      <c r="AS177" s="282"/>
      <c r="AT177" s="279" t="n">
        <f aca="false">AN177</f>
        <v>1.2</v>
      </c>
    </row>
    <row r="178" customFormat="false" ht="14.65" hidden="false" customHeight="false" outlineLevel="0" collapsed="false">
      <c r="A178" s="272" t="n">
        <v>3755</v>
      </c>
      <c r="B178" s="272" t="s">
        <v>193</v>
      </c>
      <c r="C178" s="272" t="s">
        <v>193</v>
      </c>
      <c r="D178" s="273" t="s">
        <v>1573</v>
      </c>
      <c r="E178" s="272" t="s">
        <v>1574</v>
      </c>
      <c r="F178" s="272" t="s">
        <v>1575</v>
      </c>
      <c r="G178" s="274" t="s">
        <v>41</v>
      </c>
      <c r="H178" s="274" t="s">
        <v>41</v>
      </c>
      <c r="I178" s="275"/>
      <c r="J178" s="275"/>
      <c r="K178" s="274" t="s">
        <v>30</v>
      </c>
      <c r="L178" s="274" t="s">
        <v>30</v>
      </c>
      <c r="M178" s="274" t="s">
        <v>30</v>
      </c>
      <c r="N178" s="274"/>
      <c r="O178" s="274"/>
      <c r="P178" s="274" t="s">
        <v>198</v>
      </c>
      <c r="Q178" s="274"/>
      <c r="R178" s="276" t="n">
        <v>3</v>
      </c>
      <c r="S178" s="276" t="n">
        <v>0</v>
      </c>
      <c r="T178" s="276" t="n">
        <v>0</v>
      </c>
      <c r="U178" s="276" t="n">
        <v>0</v>
      </c>
      <c r="V178" s="276" t="n">
        <f aca="false">AVERAGE(T178:U178)</f>
        <v>0</v>
      </c>
      <c r="W178" s="276" t="n">
        <v>0</v>
      </c>
      <c r="X178" s="276" t="n">
        <v>0</v>
      </c>
      <c r="Y178" s="276" t="n">
        <v>0</v>
      </c>
      <c r="Z178" s="276" t="n">
        <f aca="false">AVERAGE(X178:Y178)</f>
        <v>0</v>
      </c>
      <c r="AA178" s="276" t="n">
        <v>0</v>
      </c>
      <c r="AB178" s="276" t="n">
        <v>1</v>
      </c>
      <c r="AC178" s="276" t="n">
        <v>2</v>
      </c>
      <c r="AD178" s="276" t="n">
        <v>0</v>
      </c>
      <c r="AE178" s="276" t="n">
        <v>1</v>
      </c>
      <c r="AF178" s="276" t="n">
        <v>1</v>
      </c>
      <c r="AG178" s="276" t="n">
        <v>1</v>
      </c>
      <c r="AH178" s="277"/>
      <c r="AI178" s="277" t="s">
        <v>252</v>
      </c>
      <c r="AJ178" s="278" t="s">
        <v>1576</v>
      </c>
      <c r="AK178" s="283" t="n">
        <f aca="false">AVERAGE(R178:S178)</f>
        <v>1.5</v>
      </c>
      <c r="AL178" s="299" t="n">
        <f aca="false">AVERAGE(V178,W178,Z178,AA178,AB178)</f>
        <v>0.2</v>
      </c>
      <c r="AM178" s="283" t="n">
        <f aca="false">AVERAGE(AC178:AG178)</f>
        <v>1</v>
      </c>
      <c r="AN178" s="299" t="n">
        <f aca="false">AL178+AM178</f>
        <v>1.2</v>
      </c>
      <c r="AO178" s="300" t="s">
        <v>319</v>
      </c>
      <c r="AP178" s="287"/>
      <c r="AQ178" s="300" t="s">
        <v>319</v>
      </c>
      <c r="AR178" s="288" t="s">
        <v>319</v>
      </c>
      <c r="AS178" s="282"/>
      <c r="AT178" s="279" t="n">
        <f aca="false">AN178</f>
        <v>1.2</v>
      </c>
    </row>
    <row r="179" customFormat="false" ht="14.65" hidden="false" customHeight="false" outlineLevel="0" collapsed="false">
      <c r="A179" s="272" t="n">
        <v>4280</v>
      </c>
      <c r="B179" s="272" t="s">
        <v>193</v>
      </c>
      <c r="C179" s="272" t="s">
        <v>193</v>
      </c>
      <c r="D179" s="273" t="s">
        <v>1577</v>
      </c>
      <c r="E179" s="272" t="s">
        <v>1578</v>
      </c>
      <c r="F179" s="272" t="s">
        <v>1579</v>
      </c>
      <c r="G179" s="274" t="s">
        <v>41</v>
      </c>
      <c r="H179" s="274" t="s">
        <v>41</v>
      </c>
      <c r="I179" s="275"/>
      <c r="J179" s="275"/>
      <c r="K179" s="274" t="s">
        <v>30</v>
      </c>
      <c r="L179" s="274" t="s">
        <v>30</v>
      </c>
      <c r="M179" s="274" t="s">
        <v>30</v>
      </c>
      <c r="N179" s="274"/>
      <c r="O179" s="274"/>
      <c r="P179" s="274" t="s">
        <v>198</v>
      </c>
      <c r="Q179" s="274"/>
      <c r="R179" s="276" t="n">
        <v>3</v>
      </c>
      <c r="S179" s="276" t="n">
        <v>0</v>
      </c>
      <c r="T179" s="276" t="n">
        <v>0</v>
      </c>
      <c r="U179" s="276" t="n">
        <v>0</v>
      </c>
      <c r="V179" s="276" t="n">
        <f aca="false">AVERAGE(T179:U179)</f>
        <v>0</v>
      </c>
      <c r="W179" s="276" t="n">
        <v>0</v>
      </c>
      <c r="X179" s="276" t="n">
        <v>0</v>
      </c>
      <c r="Y179" s="276" t="n">
        <v>0</v>
      </c>
      <c r="Z179" s="276" t="n">
        <f aca="false">AVERAGE(X179:Y179)</f>
        <v>0</v>
      </c>
      <c r="AA179" s="276" t="n">
        <v>0</v>
      </c>
      <c r="AB179" s="276" t="n">
        <v>1</v>
      </c>
      <c r="AC179" s="276" t="n">
        <v>1</v>
      </c>
      <c r="AD179" s="276" t="n">
        <v>0</v>
      </c>
      <c r="AE179" s="276" t="n">
        <v>0</v>
      </c>
      <c r="AF179" s="276" t="n">
        <v>2</v>
      </c>
      <c r="AG179" s="276" t="n">
        <v>2</v>
      </c>
      <c r="AH179" s="277"/>
      <c r="AI179" s="277" t="s">
        <v>252</v>
      </c>
      <c r="AJ179" s="278" t="s">
        <v>1580</v>
      </c>
      <c r="AK179" s="283" t="n">
        <f aca="false">AVERAGE(R179:S179)</f>
        <v>1.5</v>
      </c>
      <c r="AL179" s="299" t="n">
        <f aca="false">AVERAGE(V179,W179,Z179,AA179,AB179)</f>
        <v>0.2</v>
      </c>
      <c r="AM179" s="283" t="n">
        <f aca="false">AVERAGE(AC179:AG179)</f>
        <v>1</v>
      </c>
      <c r="AN179" s="299" t="n">
        <f aca="false">AL179+AM179</f>
        <v>1.2</v>
      </c>
      <c r="AO179" s="300" t="s">
        <v>319</v>
      </c>
      <c r="AP179" s="287"/>
      <c r="AQ179" s="300" t="s">
        <v>319</v>
      </c>
      <c r="AR179" s="288" t="s">
        <v>319</v>
      </c>
      <c r="AS179" s="282"/>
      <c r="AT179" s="279" t="n">
        <f aca="false">AN179</f>
        <v>1.2</v>
      </c>
    </row>
    <row r="180" customFormat="false" ht="14.65" hidden="false" customHeight="false" outlineLevel="0" collapsed="false">
      <c r="A180" s="272" t="n">
        <v>3978</v>
      </c>
      <c r="B180" s="272" t="s">
        <v>193</v>
      </c>
      <c r="C180" s="272" t="s">
        <v>193</v>
      </c>
      <c r="D180" s="273" t="s">
        <v>1581</v>
      </c>
      <c r="E180" s="272" t="s">
        <v>1582</v>
      </c>
      <c r="F180" s="272" t="s">
        <v>1583</v>
      </c>
      <c r="G180" s="274" t="s">
        <v>41</v>
      </c>
      <c r="H180" s="274" t="s">
        <v>42</v>
      </c>
      <c r="I180" s="275"/>
      <c r="J180" s="275"/>
      <c r="K180" s="274" t="s">
        <v>30</v>
      </c>
      <c r="L180" s="274" t="s">
        <v>30</v>
      </c>
      <c r="M180" s="274" t="s">
        <v>30</v>
      </c>
      <c r="N180" s="274"/>
      <c r="O180" s="274"/>
      <c r="P180" s="274" t="s">
        <v>198</v>
      </c>
      <c r="Q180" s="274"/>
      <c r="R180" s="276" t="n">
        <v>3</v>
      </c>
      <c r="S180" s="276" t="n">
        <v>0</v>
      </c>
      <c r="T180" s="276" t="n">
        <v>0</v>
      </c>
      <c r="U180" s="276" t="n">
        <v>0</v>
      </c>
      <c r="V180" s="276" t="n">
        <f aca="false">AVERAGE(T180:U180)</f>
        <v>0</v>
      </c>
      <c r="W180" s="276" t="n">
        <v>0</v>
      </c>
      <c r="X180" s="276" t="n">
        <v>0</v>
      </c>
      <c r="Y180" s="276" t="n">
        <v>0</v>
      </c>
      <c r="Z180" s="276" t="n">
        <f aca="false">AVERAGE(X180:Y180)</f>
        <v>0</v>
      </c>
      <c r="AA180" s="276" t="n">
        <v>0</v>
      </c>
      <c r="AB180" s="276" t="n">
        <v>2</v>
      </c>
      <c r="AC180" s="276" t="n">
        <v>2</v>
      </c>
      <c r="AD180" s="276" t="n">
        <v>0</v>
      </c>
      <c r="AE180" s="276" t="n">
        <v>0</v>
      </c>
      <c r="AF180" s="276" t="n">
        <v>1</v>
      </c>
      <c r="AG180" s="276" t="n">
        <v>1</v>
      </c>
      <c r="AH180" s="277"/>
      <c r="AI180" s="277" t="s">
        <v>252</v>
      </c>
      <c r="AJ180" s="278" t="s">
        <v>1584</v>
      </c>
      <c r="AK180" s="283" t="n">
        <f aca="false">AVERAGE(R180:S180)</f>
        <v>1.5</v>
      </c>
      <c r="AL180" s="299" t="n">
        <f aca="false">AVERAGE(V180,W180,Z180,AA180,AB180)</f>
        <v>0.4</v>
      </c>
      <c r="AM180" s="299" t="n">
        <f aca="false">AVERAGE(AC180:AG180)</f>
        <v>0.8</v>
      </c>
      <c r="AN180" s="299" t="n">
        <f aca="false">AL180+AM180</f>
        <v>1.2</v>
      </c>
      <c r="AO180" s="300" t="s">
        <v>319</v>
      </c>
      <c r="AP180" s="287"/>
      <c r="AQ180" s="300" t="s">
        <v>319</v>
      </c>
      <c r="AR180" s="288" t="s">
        <v>319</v>
      </c>
      <c r="AS180" s="282"/>
      <c r="AT180" s="279" t="n">
        <f aca="false">AN180</f>
        <v>1.2</v>
      </c>
    </row>
    <row r="181" customFormat="false" ht="14.65" hidden="false" customHeight="false" outlineLevel="0" collapsed="false">
      <c r="A181" s="272" t="n">
        <v>4252</v>
      </c>
      <c r="B181" s="272" t="s">
        <v>193</v>
      </c>
      <c r="C181" s="272" t="s">
        <v>193</v>
      </c>
      <c r="D181" s="273" t="s">
        <v>1585</v>
      </c>
      <c r="E181" s="272" t="s">
        <v>1586</v>
      </c>
      <c r="F181" s="272" t="s">
        <v>1587</v>
      </c>
      <c r="G181" s="274" t="s">
        <v>41</v>
      </c>
      <c r="H181" s="274" t="s">
        <v>41</v>
      </c>
      <c r="I181" s="275"/>
      <c r="J181" s="275"/>
      <c r="K181" s="274" t="s">
        <v>30</v>
      </c>
      <c r="L181" s="274" t="s">
        <v>30</v>
      </c>
      <c r="M181" s="274" t="s">
        <v>31</v>
      </c>
      <c r="N181" s="274"/>
      <c r="O181" s="274"/>
      <c r="P181" s="274" t="s">
        <v>198</v>
      </c>
      <c r="Q181" s="274"/>
      <c r="R181" s="276" t="n">
        <v>3</v>
      </c>
      <c r="S181" s="276" t="n">
        <v>0</v>
      </c>
      <c r="T181" s="276" t="n">
        <v>0</v>
      </c>
      <c r="U181" s="276" t="n">
        <v>0</v>
      </c>
      <c r="V181" s="276" t="n">
        <f aca="false">AVERAGE(T181:U181)</f>
        <v>0</v>
      </c>
      <c r="W181" s="276" t="n">
        <v>0</v>
      </c>
      <c r="X181" s="276" t="n">
        <v>0</v>
      </c>
      <c r="Y181" s="276" t="n">
        <v>2</v>
      </c>
      <c r="Z181" s="276" t="n">
        <f aca="false">AVERAGE(X181:Y181)</f>
        <v>1</v>
      </c>
      <c r="AA181" s="276" t="n">
        <v>0</v>
      </c>
      <c r="AB181" s="276" t="n">
        <v>1</v>
      </c>
      <c r="AC181" s="276" t="n">
        <v>2</v>
      </c>
      <c r="AD181" s="276" t="n">
        <v>0</v>
      </c>
      <c r="AE181" s="276" t="n">
        <v>0</v>
      </c>
      <c r="AF181" s="276" t="n">
        <v>1</v>
      </c>
      <c r="AG181" s="276" t="n">
        <v>1</v>
      </c>
      <c r="AH181" s="277"/>
      <c r="AI181" s="277" t="s">
        <v>252</v>
      </c>
      <c r="AJ181" s="278" t="s">
        <v>1588</v>
      </c>
      <c r="AK181" s="283" t="n">
        <f aca="false">AVERAGE(R181:S181)</f>
        <v>1.5</v>
      </c>
      <c r="AL181" s="299" t="n">
        <f aca="false">AVERAGE(V181,W181,Z181,AA181,AB181)</f>
        <v>0.4</v>
      </c>
      <c r="AM181" s="299" t="n">
        <f aca="false">AVERAGE(AC181:AG181)</f>
        <v>0.8</v>
      </c>
      <c r="AN181" s="299" t="n">
        <f aca="false">AL181+AM181</f>
        <v>1.2</v>
      </c>
      <c r="AO181" s="300" t="s">
        <v>319</v>
      </c>
      <c r="AP181" s="287"/>
      <c r="AQ181" s="300" t="s">
        <v>319</v>
      </c>
      <c r="AR181" s="288" t="s">
        <v>319</v>
      </c>
      <c r="AS181" s="282"/>
      <c r="AT181" s="279" t="n">
        <f aca="false">AN181</f>
        <v>1.2</v>
      </c>
    </row>
    <row r="182" customFormat="false" ht="14.65" hidden="false" customHeight="false" outlineLevel="0" collapsed="false">
      <c r="A182" s="272" t="n">
        <v>3670</v>
      </c>
      <c r="B182" s="272" t="s">
        <v>193</v>
      </c>
      <c r="C182" s="272" t="s">
        <v>193</v>
      </c>
      <c r="D182" s="273" t="s">
        <v>1589</v>
      </c>
      <c r="E182" s="272" t="s">
        <v>1590</v>
      </c>
      <c r="F182" s="272" t="s">
        <v>1591</v>
      </c>
      <c r="G182" s="274" t="s">
        <v>42</v>
      </c>
      <c r="H182" s="274" t="s">
        <v>41</v>
      </c>
      <c r="I182" s="275"/>
      <c r="J182" s="275" t="s">
        <v>920</v>
      </c>
      <c r="K182" s="274" t="s">
        <v>30</v>
      </c>
      <c r="L182" s="274" t="s">
        <v>30</v>
      </c>
      <c r="M182" s="274" t="s">
        <v>30</v>
      </c>
      <c r="N182" s="274"/>
      <c r="O182" s="274"/>
      <c r="P182" s="274" t="s">
        <v>198</v>
      </c>
      <c r="Q182" s="274" t="s">
        <v>187</v>
      </c>
      <c r="R182" s="276" t="n">
        <v>3</v>
      </c>
      <c r="S182" s="276" t="n">
        <v>3</v>
      </c>
      <c r="T182" s="276" t="n">
        <v>0</v>
      </c>
      <c r="U182" s="276" t="n">
        <v>1</v>
      </c>
      <c r="V182" s="276" t="n">
        <f aca="false">AVERAGE(T182:U182)</f>
        <v>0.5</v>
      </c>
      <c r="W182" s="276" t="n">
        <v>0</v>
      </c>
      <c r="X182" s="276" t="n">
        <v>0</v>
      </c>
      <c r="Y182" s="276" t="n">
        <v>0</v>
      </c>
      <c r="Z182" s="276" t="n">
        <f aca="false">AVERAGE(X182:Y182)</f>
        <v>0</v>
      </c>
      <c r="AA182" s="276" t="n">
        <v>0</v>
      </c>
      <c r="AB182" s="276" t="n">
        <v>1</v>
      </c>
      <c r="AC182" s="276" t="n">
        <v>2</v>
      </c>
      <c r="AD182" s="276" t="n">
        <v>0</v>
      </c>
      <c r="AE182" s="276" t="n">
        <v>0</v>
      </c>
      <c r="AF182" s="276" t="n">
        <v>1</v>
      </c>
      <c r="AG182" s="276" t="n">
        <v>1</v>
      </c>
      <c r="AH182" s="277"/>
      <c r="AI182" s="277" t="s">
        <v>189</v>
      </c>
      <c r="AJ182" s="278" t="s">
        <v>1592</v>
      </c>
      <c r="AK182" s="285" t="n">
        <f aca="false">AVERAGE(R182:S182)</f>
        <v>3</v>
      </c>
      <c r="AL182" s="299" t="n">
        <f aca="false">AVERAGE(V182,W182,Z182,AA182,AB182)</f>
        <v>0.3</v>
      </c>
      <c r="AM182" s="299" t="n">
        <f aca="false">AVERAGE(AC182:AG182)</f>
        <v>0.8</v>
      </c>
      <c r="AN182" s="299" t="n">
        <f aca="false">AL182+AM182</f>
        <v>1.1</v>
      </c>
      <c r="AO182" s="300" t="s">
        <v>319</v>
      </c>
      <c r="AP182" s="287"/>
      <c r="AQ182" s="300" t="s">
        <v>319</v>
      </c>
      <c r="AR182" s="288" t="s">
        <v>319</v>
      </c>
      <c r="AS182" s="282"/>
      <c r="AT182" s="279" t="n">
        <f aca="false">AN182</f>
        <v>1.1</v>
      </c>
    </row>
    <row r="183" customFormat="false" ht="14.65" hidden="false" customHeight="false" outlineLevel="0" collapsed="false">
      <c r="A183" s="272" t="n">
        <v>4127</v>
      </c>
      <c r="B183" s="272" t="s">
        <v>193</v>
      </c>
      <c r="C183" s="272" t="s">
        <v>193</v>
      </c>
      <c r="D183" s="273" t="s">
        <v>1593</v>
      </c>
      <c r="E183" s="272" t="s">
        <v>1594</v>
      </c>
      <c r="F183" s="272" t="s">
        <v>1595</v>
      </c>
      <c r="G183" s="274"/>
      <c r="H183" s="274" t="s">
        <v>41</v>
      </c>
      <c r="I183" s="275"/>
      <c r="J183" s="275"/>
      <c r="K183" s="274" t="s">
        <v>30</v>
      </c>
      <c r="L183" s="274" t="s">
        <v>32</v>
      </c>
      <c r="M183" s="274" t="s">
        <v>184</v>
      </c>
      <c r="N183" s="274"/>
      <c r="O183" s="274"/>
      <c r="P183" s="274"/>
      <c r="Q183" s="274"/>
      <c r="R183" s="276" t="n">
        <v>0</v>
      </c>
      <c r="S183" s="276" t="n">
        <v>0</v>
      </c>
      <c r="T183" s="276" t="n">
        <v>0</v>
      </c>
      <c r="U183" s="276" t="n">
        <v>0</v>
      </c>
      <c r="V183" s="276" t="n">
        <f aca="false">AVERAGE(T183:U183)</f>
        <v>0</v>
      </c>
      <c r="W183" s="276" t="n">
        <v>0</v>
      </c>
      <c r="X183" s="276" t="n">
        <v>3</v>
      </c>
      <c r="Y183" s="276" t="n">
        <v>4</v>
      </c>
      <c r="Z183" s="276" t="n">
        <f aca="false">AVERAGE(X183:Y183)</f>
        <v>3.5</v>
      </c>
      <c r="AA183" s="276" t="n">
        <v>0</v>
      </c>
      <c r="AB183" s="276" t="n">
        <v>1</v>
      </c>
      <c r="AC183" s="276" t="n">
        <v>1</v>
      </c>
      <c r="AD183" s="276" t="n">
        <v>0</v>
      </c>
      <c r="AE183" s="276" t="n">
        <v>0</v>
      </c>
      <c r="AF183" s="276" t="n">
        <v>0</v>
      </c>
      <c r="AG183" s="276" t="n">
        <v>0</v>
      </c>
      <c r="AH183" s="277"/>
      <c r="AI183" s="277" t="n">
        <v>0</v>
      </c>
      <c r="AJ183" s="278" t="s">
        <v>1596</v>
      </c>
      <c r="AK183" s="291" t="n">
        <f aca="false">AVERAGE(R183:S183)</f>
        <v>0</v>
      </c>
      <c r="AL183" s="299" t="n">
        <f aca="false">AVERAGE(V183,W183,Z183,AA183,AB183)</f>
        <v>0.9</v>
      </c>
      <c r="AM183" s="291" t="n">
        <f aca="false">AVERAGE(AC183:AG183)</f>
        <v>0.2</v>
      </c>
      <c r="AN183" s="299" t="n">
        <f aca="false">AL183+AM183</f>
        <v>1.1</v>
      </c>
      <c r="AO183" s="300" t="s">
        <v>319</v>
      </c>
      <c r="AP183" s="287"/>
      <c r="AQ183" s="300" t="s">
        <v>319</v>
      </c>
      <c r="AR183" s="288" t="s">
        <v>352</v>
      </c>
      <c r="AS183" s="282"/>
      <c r="AT183" s="279" t="n">
        <f aca="false">AN183</f>
        <v>1.1</v>
      </c>
    </row>
    <row r="184" customFormat="false" ht="14.65" hidden="false" customHeight="false" outlineLevel="0" collapsed="false">
      <c r="A184" s="272" t="n">
        <v>1972</v>
      </c>
      <c r="B184" s="272" t="s">
        <v>193</v>
      </c>
      <c r="C184" s="272" t="s">
        <v>179</v>
      </c>
      <c r="D184" s="273" t="s">
        <v>1597</v>
      </c>
      <c r="E184" s="272" t="s">
        <v>1598</v>
      </c>
      <c r="F184" s="272" t="s">
        <v>1599</v>
      </c>
      <c r="G184" s="274" t="s">
        <v>41</v>
      </c>
      <c r="H184" s="274" t="s">
        <v>41</v>
      </c>
      <c r="I184" s="275"/>
      <c r="J184" s="275"/>
      <c r="K184" s="274" t="s">
        <v>30</v>
      </c>
      <c r="L184" s="274" t="s">
        <v>290</v>
      </c>
      <c r="M184" s="274" t="s">
        <v>192</v>
      </c>
      <c r="N184" s="274"/>
      <c r="O184" s="274"/>
      <c r="P184" s="274"/>
      <c r="Q184" s="274"/>
      <c r="R184" s="276" t="n">
        <v>0</v>
      </c>
      <c r="S184" s="276" t="n">
        <v>0</v>
      </c>
      <c r="T184" s="276" t="n">
        <v>0</v>
      </c>
      <c r="U184" s="276"/>
      <c r="V184" s="276" t="n">
        <f aca="false">AVERAGE(T184:U184)</f>
        <v>0</v>
      </c>
      <c r="W184" s="276" t="n">
        <v>0</v>
      </c>
      <c r="X184" s="276"/>
      <c r="Y184" s="276"/>
      <c r="Z184" s="276"/>
      <c r="AA184" s="276" t="n">
        <v>0</v>
      </c>
      <c r="AB184" s="276" t="n">
        <v>1</v>
      </c>
      <c r="AC184" s="276" t="n">
        <v>1</v>
      </c>
      <c r="AD184" s="276" t="n">
        <v>2</v>
      </c>
      <c r="AE184" s="276" t="n">
        <v>1</v>
      </c>
      <c r="AF184" s="276" t="n">
        <v>0</v>
      </c>
      <c r="AG184" s="276" t="n">
        <v>0</v>
      </c>
      <c r="AH184" s="277" t="s">
        <v>1600</v>
      </c>
      <c r="AI184" s="277" t="s">
        <v>189</v>
      </c>
      <c r="AJ184" s="278" t="s">
        <v>1601</v>
      </c>
      <c r="AK184" s="291" t="n">
        <f aca="false">AVERAGE(R184:S184)</f>
        <v>0</v>
      </c>
      <c r="AL184" s="299" t="n">
        <f aca="false">AVERAGE(V184,W184,Z184,AA184,AB184)</f>
        <v>0.2</v>
      </c>
      <c r="AM184" s="299" t="n">
        <f aca="false">AVERAGE(AC184:AG184)</f>
        <v>0.8</v>
      </c>
      <c r="AN184" s="299" t="n">
        <f aca="false">AL184+AM184</f>
        <v>1</v>
      </c>
      <c r="AO184" s="300" t="s">
        <v>319</v>
      </c>
      <c r="AP184" s="287"/>
      <c r="AQ184" s="300" t="s">
        <v>319</v>
      </c>
      <c r="AR184" s="288" t="s">
        <v>319</v>
      </c>
      <c r="AS184" s="282"/>
      <c r="AT184" s="279" t="n">
        <f aca="false">AN184</f>
        <v>1</v>
      </c>
    </row>
    <row r="185" customFormat="false" ht="14.65" hidden="false" customHeight="false" outlineLevel="0" collapsed="false">
      <c r="A185" s="272" t="n">
        <v>3420</v>
      </c>
      <c r="B185" s="272" t="s">
        <v>193</v>
      </c>
      <c r="C185" s="272" t="s">
        <v>731</v>
      </c>
      <c r="D185" s="273" t="s">
        <v>1602</v>
      </c>
      <c r="E185" s="272" t="s">
        <v>1603</v>
      </c>
      <c r="F185" s="272" t="s">
        <v>1604</v>
      </c>
      <c r="G185" s="274"/>
      <c r="H185" s="274" t="s">
        <v>41</v>
      </c>
      <c r="I185" s="275"/>
      <c r="J185" s="275" t="s">
        <v>890</v>
      </c>
      <c r="K185" s="274" t="s">
        <v>290</v>
      </c>
      <c r="L185" s="274" t="s">
        <v>290</v>
      </c>
      <c r="M185" s="274" t="s">
        <v>831</v>
      </c>
      <c r="N185" s="274"/>
      <c r="O185" s="274"/>
      <c r="P185" s="274"/>
      <c r="Q185" s="274"/>
      <c r="R185" s="276" t="n">
        <v>0</v>
      </c>
      <c r="S185" s="276" t="n">
        <v>0</v>
      </c>
      <c r="T185" s="276" t="n">
        <v>0</v>
      </c>
      <c r="U185" s="276" t="n">
        <v>3</v>
      </c>
      <c r="V185" s="276" t="n">
        <f aca="false">AVERAGE(T185:U185)</f>
        <v>1.5</v>
      </c>
      <c r="W185" s="276"/>
      <c r="X185" s="276"/>
      <c r="Y185" s="276"/>
      <c r="Z185" s="276"/>
      <c r="AA185" s="276" t="n">
        <v>0</v>
      </c>
      <c r="AB185" s="276" t="n">
        <v>1</v>
      </c>
      <c r="AC185" s="276" t="n">
        <v>1</v>
      </c>
      <c r="AD185" s="276" t="n">
        <v>0</v>
      </c>
      <c r="AE185" s="276" t="n">
        <v>0</v>
      </c>
      <c r="AF185" s="276" t="n">
        <v>0</v>
      </c>
      <c r="AG185" s="276" t="n">
        <v>0</v>
      </c>
      <c r="AH185" s="277" t="s">
        <v>1605</v>
      </c>
      <c r="AI185" s="277" t="n">
        <v>0</v>
      </c>
      <c r="AJ185" s="278" t="s">
        <v>1606</v>
      </c>
      <c r="AK185" s="291" t="n">
        <f aca="false">AVERAGE(R185:S185)</f>
        <v>0</v>
      </c>
      <c r="AL185" s="299" t="n">
        <f aca="false">AVERAGE(V185,W185,Z185,AA185,AB185)</f>
        <v>0.5</v>
      </c>
      <c r="AM185" s="291" t="n">
        <f aca="false">AVERAGE(AC185:AG185)</f>
        <v>0.2</v>
      </c>
      <c r="AN185" s="299" t="n">
        <f aca="false">AL185+AM185</f>
        <v>0.7</v>
      </c>
      <c r="AO185" s="300" t="s">
        <v>319</v>
      </c>
      <c r="AP185" s="287"/>
      <c r="AQ185" s="300" t="s">
        <v>319</v>
      </c>
      <c r="AR185" s="288" t="s">
        <v>352</v>
      </c>
      <c r="AS185" s="282"/>
      <c r="AT185" s="279" t="n">
        <f aca="false">AN185</f>
        <v>0.7</v>
      </c>
    </row>
    <row r="186" customFormat="false" ht="14.65" hidden="false" customHeight="false" outlineLevel="0" collapsed="false">
      <c r="A186" s="272" t="n">
        <v>4494</v>
      </c>
      <c r="B186" s="272" t="s">
        <v>193</v>
      </c>
      <c r="C186" s="272" t="s">
        <v>193</v>
      </c>
      <c r="D186" s="273" t="s">
        <v>1607</v>
      </c>
      <c r="E186" s="272" t="s">
        <v>1608</v>
      </c>
      <c r="F186" s="272" t="s">
        <v>1609</v>
      </c>
      <c r="G186" s="274" t="s">
        <v>41</v>
      </c>
      <c r="H186" s="274" t="s">
        <v>41</v>
      </c>
      <c r="I186" s="275"/>
      <c r="J186" s="275"/>
      <c r="K186" s="274" t="s">
        <v>30</v>
      </c>
      <c r="L186" s="274" t="s">
        <v>30</v>
      </c>
      <c r="M186" s="274" t="s">
        <v>30</v>
      </c>
      <c r="N186" s="274"/>
      <c r="O186" s="274"/>
      <c r="P186" s="274" t="s">
        <v>198</v>
      </c>
      <c r="Q186" s="274"/>
      <c r="R186" s="276" t="n">
        <v>3</v>
      </c>
      <c r="S186" s="276" t="n">
        <v>0</v>
      </c>
      <c r="T186" s="276" t="n">
        <v>0</v>
      </c>
      <c r="U186" s="276" t="n">
        <v>0</v>
      </c>
      <c r="V186" s="276" t="n">
        <f aca="false">AVERAGE(T186:U186)</f>
        <v>0</v>
      </c>
      <c r="W186" s="276" t="n">
        <v>0</v>
      </c>
      <c r="X186" s="276" t="n">
        <v>0</v>
      </c>
      <c r="Y186" s="276" t="n">
        <v>0</v>
      </c>
      <c r="Z186" s="276" t="n">
        <f aca="false">AVERAGE(X186:Y186)</f>
        <v>0</v>
      </c>
      <c r="AA186" s="276" t="n">
        <v>0</v>
      </c>
      <c r="AB186" s="276" t="n">
        <v>1</v>
      </c>
      <c r="AC186" s="276" t="n">
        <v>2</v>
      </c>
      <c r="AD186" s="276" t="n">
        <v>0</v>
      </c>
      <c r="AE186" s="276" t="n">
        <v>0</v>
      </c>
      <c r="AF186" s="276" t="n">
        <v>1</v>
      </c>
      <c r="AG186" s="276" t="n">
        <v>1</v>
      </c>
      <c r="AH186" s="277"/>
      <c r="AI186" s="277" t="s">
        <v>252</v>
      </c>
      <c r="AJ186" s="278" t="s">
        <v>1610</v>
      </c>
      <c r="AK186" s="283" t="n">
        <f aca="false">AVERAGE(R186:S186)</f>
        <v>1.5</v>
      </c>
      <c r="AL186" s="299" t="n">
        <f aca="false">AVERAGE(V186,W186,Z186,AA186,AB186)</f>
        <v>0.2</v>
      </c>
      <c r="AM186" s="299" t="n">
        <f aca="false">AVERAGE(AC186:AG186)</f>
        <v>0.8</v>
      </c>
      <c r="AN186" s="299" t="n">
        <f aca="false">AL186+AM186</f>
        <v>1</v>
      </c>
      <c r="AO186" s="300" t="s">
        <v>319</v>
      </c>
      <c r="AP186" s="287"/>
      <c r="AQ186" s="300" t="s">
        <v>319</v>
      </c>
      <c r="AR186" s="288" t="s">
        <v>319</v>
      </c>
      <c r="AS186" s="282"/>
      <c r="AT186" s="279" t="n">
        <f aca="false">AN186</f>
        <v>1</v>
      </c>
    </row>
    <row r="187" customFormat="false" ht="14.65" hidden="false" customHeight="false" outlineLevel="0" collapsed="false">
      <c r="A187" s="272" t="n">
        <v>4013</v>
      </c>
      <c r="B187" s="272" t="s">
        <v>193</v>
      </c>
      <c r="C187" s="272" t="s">
        <v>193</v>
      </c>
      <c r="D187" s="273" t="s">
        <v>1611</v>
      </c>
      <c r="E187" s="272" t="s">
        <v>1612</v>
      </c>
      <c r="F187" s="272" t="s">
        <v>1613</v>
      </c>
      <c r="G187" s="274" t="s">
        <v>42</v>
      </c>
      <c r="H187" s="274" t="s">
        <v>41</v>
      </c>
      <c r="I187" s="275"/>
      <c r="J187" s="275"/>
      <c r="K187" s="274" t="s">
        <v>30</v>
      </c>
      <c r="L187" s="274" t="s">
        <v>30</v>
      </c>
      <c r="M187" s="274" t="s">
        <v>30</v>
      </c>
      <c r="N187" s="274"/>
      <c r="O187" s="274"/>
      <c r="P187" s="274" t="s">
        <v>198</v>
      </c>
      <c r="Q187" s="274"/>
      <c r="R187" s="276" t="n">
        <v>3</v>
      </c>
      <c r="S187" s="276" t="n">
        <v>0</v>
      </c>
      <c r="T187" s="276" t="n">
        <v>0</v>
      </c>
      <c r="U187" s="276" t="n">
        <v>0</v>
      </c>
      <c r="V187" s="276" t="n">
        <f aca="false">AVERAGE(T187:U187)</f>
        <v>0</v>
      </c>
      <c r="W187" s="276" t="n">
        <v>0</v>
      </c>
      <c r="X187" s="276" t="n">
        <v>0</v>
      </c>
      <c r="Y187" s="276" t="n">
        <v>0</v>
      </c>
      <c r="Z187" s="276" t="n">
        <f aca="false">AVERAGE(X187:Y187)</f>
        <v>0</v>
      </c>
      <c r="AA187" s="276" t="n">
        <v>0</v>
      </c>
      <c r="AB187" s="276" t="n">
        <v>1</v>
      </c>
      <c r="AC187" s="276" t="n">
        <v>2</v>
      </c>
      <c r="AD187" s="276" t="n">
        <v>0</v>
      </c>
      <c r="AE187" s="276" t="n">
        <v>0</v>
      </c>
      <c r="AF187" s="276" t="n">
        <v>1</v>
      </c>
      <c r="AG187" s="276" t="n">
        <v>1</v>
      </c>
      <c r="AH187" s="277"/>
      <c r="AI187" s="277" t="s">
        <v>189</v>
      </c>
      <c r="AJ187" s="278" t="s">
        <v>1614</v>
      </c>
      <c r="AK187" s="283" t="n">
        <f aca="false">AVERAGE(R187:S187)</f>
        <v>1.5</v>
      </c>
      <c r="AL187" s="299" t="n">
        <f aca="false">AVERAGE(V187,W187,Z187,AA187,AB187)</f>
        <v>0.2</v>
      </c>
      <c r="AM187" s="299" t="n">
        <f aca="false">AVERAGE(AC187:AG187)</f>
        <v>0.8</v>
      </c>
      <c r="AN187" s="299" t="n">
        <f aca="false">AL187+AM187</f>
        <v>1</v>
      </c>
      <c r="AO187" s="300" t="s">
        <v>319</v>
      </c>
      <c r="AP187" s="287"/>
      <c r="AQ187" s="300" t="s">
        <v>319</v>
      </c>
      <c r="AR187" s="288" t="s">
        <v>319</v>
      </c>
      <c r="AS187" s="282"/>
      <c r="AT187" s="279" t="n">
        <f aca="false">AN187</f>
        <v>1</v>
      </c>
    </row>
    <row r="188" customFormat="false" ht="14.65" hidden="false" customHeight="false" outlineLevel="0" collapsed="false">
      <c r="A188" s="272" t="n">
        <v>3941</v>
      </c>
      <c r="B188" s="272" t="s">
        <v>193</v>
      </c>
      <c r="C188" s="272" t="s">
        <v>193</v>
      </c>
      <c r="D188" s="273" t="s">
        <v>1615</v>
      </c>
      <c r="E188" s="272" t="s">
        <v>1616</v>
      </c>
      <c r="F188" s="272" t="s">
        <v>1617</v>
      </c>
      <c r="G188" s="274" t="s">
        <v>41</v>
      </c>
      <c r="H188" s="274" t="s">
        <v>41</v>
      </c>
      <c r="I188" s="275"/>
      <c r="J188" s="275"/>
      <c r="K188" s="274" t="s">
        <v>30</v>
      </c>
      <c r="L188" s="274" t="s">
        <v>30</v>
      </c>
      <c r="M188" s="274" t="s">
        <v>30</v>
      </c>
      <c r="N188" s="274"/>
      <c r="O188" s="274"/>
      <c r="P188" s="274" t="s">
        <v>198</v>
      </c>
      <c r="Q188" s="274"/>
      <c r="R188" s="276" t="n">
        <v>3</v>
      </c>
      <c r="S188" s="276" t="n">
        <v>0</v>
      </c>
      <c r="T188" s="276" t="n">
        <v>0</v>
      </c>
      <c r="U188" s="276" t="n">
        <v>0</v>
      </c>
      <c r="V188" s="276" t="n">
        <f aca="false">AVERAGE(T188:U188)</f>
        <v>0</v>
      </c>
      <c r="W188" s="276" t="n">
        <v>0</v>
      </c>
      <c r="X188" s="276" t="n">
        <v>0</v>
      </c>
      <c r="Y188" s="276" t="n">
        <v>0</v>
      </c>
      <c r="Z188" s="276" t="n">
        <f aca="false">AVERAGE(X188:Y188)</f>
        <v>0</v>
      </c>
      <c r="AA188" s="276" t="n">
        <v>0</v>
      </c>
      <c r="AB188" s="276" t="n">
        <v>1</v>
      </c>
      <c r="AC188" s="276" t="n">
        <v>2</v>
      </c>
      <c r="AD188" s="276" t="n">
        <v>0</v>
      </c>
      <c r="AE188" s="276" t="n">
        <v>0</v>
      </c>
      <c r="AF188" s="276" t="n">
        <v>1</v>
      </c>
      <c r="AG188" s="276" t="n">
        <v>1</v>
      </c>
      <c r="AH188" s="277"/>
      <c r="AI188" s="277" t="s">
        <v>252</v>
      </c>
      <c r="AJ188" s="278" t="s">
        <v>1618</v>
      </c>
      <c r="AK188" s="283" t="n">
        <f aca="false">AVERAGE(R188:S188)</f>
        <v>1.5</v>
      </c>
      <c r="AL188" s="299" t="n">
        <f aca="false">AVERAGE(V188,W188,Z188,AA188,AB188)</f>
        <v>0.2</v>
      </c>
      <c r="AM188" s="299" t="n">
        <f aca="false">AVERAGE(AC188:AG188)</f>
        <v>0.8</v>
      </c>
      <c r="AN188" s="299" t="n">
        <f aca="false">AL188+AM188</f>
        <v>1</v>
      </c>
      <c r="AO188" s="300" t="s">
        <v>319</v>
      </c>
      <c r="AP188" s="287"/>
      <c r="AQ188" s="300" t="s">
        <v>319</v>
      </c>
      <c r="AR188" s="288" t="s">
        <v>319</v>
      </c>
      <c r="AS188" s="282"/>
      <c r="AT188" s="279" t="n">
        <f aca="false">AN188</f>
        <v>1</v>
      </c>
    </row>
    <row r="189" customFormat="false" ht="14.65" hidden="false" customHeight="false" outlineLevel="0" collapsed="false">
      <c r="A189" s="272" t="n">
        <v>4035</v>
      </c>
      <c r="B189" s="272" t="s">
        <v>193</v>
      </c>
      <c r="C189" s="272" t="s">
        <v>193</v>
      </c>
      <c r="D189" s="273" t="s">
        <v>1619</v>
      </c>
      <c r="E189" s="272" t="s">
        <v>1620</v>
      </c>
      <c r="F189" s="272" t="s">
        <v>1621</v>
      </c>
      <c r="G189" s="274" t="s">
        <v>41</v>
      </c>
      <c r="H189" s="274" t="s">
        <v>41</v>
      </c>
      <c r="I189" s="275"/>
      <c r="J189" s="275"/>
      <c r="K189" s="274" t="s">
        <v>30</v>
      </c>
      <c r="L189" s="274" t="s">
        <v>30</v>
      </c>
      <c r="M189" s="274" t="s">
        <v>30</v>
      </c>
      <c r="N189" s="274"/>
      <c r="O189" s="274"/>
      <c r="P189" s="274" t="s">
        <v>198</v>
      </c>
      <c r="Q189" s="274"/>
      <c r="R189" s="276" t="n">
        <v>3</v>
      </c>
      <c r="S189" s="276" t="n">
        <v>0</v>
      </c>
      <c r="T189" s="276" t="n">
        <v>0</v>
      </c>
      <c r="U189" s="276" t="n">
        <v>0</v>
      </c>
      <c r="V189" s="276" t="n">
        <f aca="false">AVERAGE(T189:U189)</f>
        <v>0</v>
      </c>
      <c r="W189" s="276" t="n">
        <v>0</v>
      </c>
      <c r="X189" s="276" t="n">
        <v>0</v>
      </c>
      <c r="Y189" s="276" t="n">
        <v>0</v>
      </c>
      <c r="Z189" s="276" t="n">
        <f aca="false">AVERAGE(X189:Y189)</f>
        <v>0</v>
      </c>
      <c r="AA189" s="276" t="n">
        <v>0</v>
      </c>
      <c r="AB189" s="276" t="n">
        <v>1</v>
      </c>
      <c r="AC189" s="276" t="n">
        <v>2</v>
      </c>
      <c r="AD189" s="276" t="n">
        <v>0</v>
      </c>
      <c r="AE189" s="276" t="n">
        <v>0</v>
      </c>
      <c r="AF189" s="276" t="n">
        <v>1</v>
      </c>
      <c r="AG189" s="276" t="n">
        <v>1</v>
      </c>
      <c r="AH189" s="277"/>
      <c r="AI189" s="277" t="s">
        <v>252</v>
      </c>
      <c r="AJ189" s="278" t="s">
        <v>1622</v>
      </c>
      <c r="AK189" s="283" t="n">
        <f aca="false">AVERAGE(R189:S189)</f>
        <v>1.5</v>
      </c>
      <c r="AL189" s="299" t="n">
        <f aca="false">AVERAGE(V189,W189,Z189,AA189,AB189)</f>
        <v>0.2</v>
      </c>
      <c r="AM189" s="299" t="n">
        <f aca="false">AVERAGE(AC189:AG189)</f>
        <v>0.8</v>
      </c>
      <c r="AN189" s="299" t="n">
        <f aca="false">AL189+AM189</f>
        <v>1</v>
      </c>
      <c r="AO189" s="300" t="s">
        <v>319</v>
      </c>
      <c r="AP189" s="287"/>
      <c r="AQ189" s="300" t="s">
        <v>319</v>
      </c>
      <c r="AR189" s="288" t="s">
        <v>319</v>
      </c>
      <c r="AS189" s="282"/>
      <c r="AT189" s="279" t="n">
        <f aca="false">AN189</f>
        <v>1</v>
      </c>
    </row>
    <row r="190" customFormat="false" ht="14.65" hidden="false" customHeight="false" outlineLevel="0" collapsed="false">
      <c r="A190" s="272" t="n">
        <v>3603</v>
      </c>
      <c r="B190" s="272" t="s">
        <v>193</v>
      </c>
      <c r="C190" s="272" t="s">
        <v>193</v>
      </c>
      <c r="D190" s="273" t="s">
        <v>1623</v>
      </c>
      <c r="E190" s="272" t="s">
        <v>1624</v>
      </c>
      <c r="F190" s="272" t="s">
        <v>1625</v>
      </c>
      <c r="G190" s="274" t="s">
        <v>41</v>
      </c>
      <c r="H190" s="274" t="s">
        <v>41</v>
      </c>
      <c r="I190" s="275"/>
      <c r="J190" s="275"/>
      <c r="K190" s="274" t="s">
        <v>30</v>
      </c>
      <c r="L190" s="274" t="s">
        <v>30</v>
      </c>
      <c r="M190" s="274" t="s">
        <v>30</v>
      </c>
      <c r="N190" s="274"/>
      <c r="O190" s="274"/>
      <c r="P190" s="274" t="s">
        <v>198</v>
      </c>
      <c r="Q190" s="274"/>
      <c r="R190" s="276" t="n">
        <v>3</v>
      </c>
      <c r="S190" s="276" t="n">
        <v>0</v>
      </c>
      <c r="T190" s="276" t="n">
        <v>0</v>
      </c>
      <c r="U190" s="276" t="n">
        <v>0</v>
      </c>
      <c r="V190" s="276" t="n">
        <f aca="false">AVERAGE(T190:U190)</f>
        <v>0</v>
      </c>
      <c r="W190" s="276" t="n">
        <v>0</v>
      </c>
      <c r="X190" s="276" t="n">
        <v>0</v>
      </c>
      <c r="Y190" s="276" t="n">
        <v>0</v>
      </c>
      <c r="Z190" s="276" t="n">
        <f aca="false">AVERAGE(X190:Y190)</f>
        <v>0</v>
      </c>
      <c r="AA190" s="276" t="n">
        <v>0</v>
      </c>
      <c r="AB190" s="276" t="n">
        <v>1</v>
      </c>
      <c r="AC190" s="276" t="n">
        <v>2</v>
      </c>
      <c r="AD190" s="276" t="n">
        <v>0</v>
      </c>
      <c r="AE190" s="276" t="n">
        <v>0</v>
      </c>
      <c r="AF190" s="276" t="n">
        <v>1</v>
      </c>
      <c r="AG190" s="276" t="n">
        <v>1</v>
      </c>
      <c r="AH190" s="277"/>
      <c r="AI190" s="277" t="s">
        <v>252</v>
      </c>
      <c r="AJ190" s="278" t="s">
        <v>1626</v>
      </c>
      <c r="AK190" s="283" t="n">
        <f aca="false">AVERAGE(R190:S190)</f>
        <v>1.5</v>
      </c>
      <c r="AL190" s="299" t="n">
        <f aca="false">AVERAGE(V190,W190,Z190,AA190,AB190)</f>
        <v>0.2</v>
      </c>
      <c r="AM190" s="299" t="n">
        <f aca="false">AVERAGE(AC190:AG190)</f>
        <v>0.8</v>
      </c>
      <c r="AN190" s="299" t="n">
        <f aca="false">AL190+AM190</f>
        <v>1</v>
      </c>
      <c r="AO190" s="300" t="s">
        <v>319</v>
      </c>
      <c r="AP190" s="287"/>
      <c r="AQ190" s="300" t="s">
        <v>319</v>
      </c>
      <c r="AR190" s="288" t="s">
        <v>319</v>
      </c>
      <c r="AS190" s="282"/>
      <c r="AT190" s="279" t="n">
        <f aca="false">AN190</f>
        <v>1</v>
      </c>
    </row>
    <row r="191" customFormat="false" ht="14.65" hidden="false" customHeight="false" outlineLevel="0" collapsed="false">
      <c r="A191" s="272" t="n">
        <v>3967</v>
      </c>
      <c r="B191" s="272" t="s">
        <v>193</v>
      </c>
      <c r="C191" s="272" t="s">
        <v>193</v>
      </c>
      <c r="D191" s="273" t="s">
        <v>1627</v>
      </c>
      <c r="E191" s="272" t="s">
        <v>1628</v>
      </c>
      <c r="F191" s="272" t="s">
        <v>1629</v>
      </c>
      <c r="G191" s="274" t="s">
        <v>41</v>
      </c>
      <c r="H191" s="274" t="s">
        <v>41</v>
      </c>
      <c r="I191" s="275"/>
      <c r="J191" s="275"/>
      <c r="K191" s="274" t="s">
        <v>30</v>
      </c>
      <c r="L191" s="274" t="s">
        <v>30</v>
      </c>
      <c r="M191" s="274" t="s">
        <v>30</v>
      </c>
      <c r="N191" s="274"/>
      <c r="O191" s="274"/>
      <c r="P191" s="274" t="s">
        <v>198</v>
      </c>
      <c r="Q191" s="274"/>
      <c r="R191" s="276" t="n">
        <v>3</v>
      </c>
      <c r="S191" s="276" t="n">
        <v>0</v>
      </c>
      <c r="T191" s="276" t="n">
        <v>0</v>
      </c>
      <c r="U191" s="276" t="n">
        <v>0</v>
      </c>
      <c r="V191" s="276" t="n">
        <f aca="false">AVERAGE(T191:U191)</f>
        <v>0</v>
      </c>
      <c r="W191" s="276" t="n">
        <v>0</v>
      </c>
      <c r="X191" s="276" t="n">
        <v>0</v>
      </c>
      <c r="Y191" s="276" t="n">
        <v>0</v>
      </c>
      <c r="Z191" s="276" t="n">
        <f aca="false">AVERAGE(X191:Y191)</f>
        <v>0</v>
      </c>
      <c r="AA191" s="276" t="n">
        <v>0</v>
      </c>
      <c r="AB191" s="276" t="n">
        <v>1</v>
      </c>
      <c r="AC191" s="276" t="n">
        <v>2</v>
      </c>
      <c r="AD191" s="276" t="n">
        <v>0</v>
      </c>
      <c r="AE191" s="276" t="n">
        <v>0</v>
      </c>
      <c r="AF191" s="276" t="n">
        <v>1</v>
      </c>
      <c r="AG191" s="276" t="n">
        <v>1</v>
      </c>
      <c r="AH191" s="277"/>
      <c r="AI191" s="277" t="s">
        <v>252</v>
      </c>
      <c r="AJ191" s="278" t="s">
        <v>1630</v>
      </c>
      <c r="AK191" s="283" t="n">
        <f aca="false">AVERAGE(R191:S191)</f>
        <v>1.5</v>
      </c>
      <c r="AL191" s="299" t="n">
        <f aca="false">AVERAGE(V191,W191,Z191,AA191,AB191)</f>
        <v>0.2</v>
      </c>
      <c r="AM191" s="299" t="n">
        <f aca="false">AVERAGE(AC191:AG191)</f>
        <v>0.8</v>
      </c>
      <c r="AN191" s="299" t="n">
        <f aca="false">AL191+AM191</f>
        <v>1</v>
      </c>
      <c r="AO191" s="300" t="s">
        <v>319</v>
      </c>
      <c r="AP191" s="287"/>
      <c r="AQ191" s="300" t="s">
        <v>319</v>
      </c>
      <c r="AR191" s="288" t="s">
        <v>319</v>
      </c>
      <c r="AS191" s="282"/>
      <c r="AT191" s="279" t="n">
        <f aca="false">AN191</f>
        <v>1</v>
      </c>
    </row>
    <row r="192" customFormat="false" ht="14.65" hidden="false" customHeight="false" outlineLevel="0" collapsed="false">
      <c r="A192" s="272" t="n">
        <v>4501</v>
      </c>
      <c r="B192" s="272" t="s">
        <v>193</v>
      </c>
      <c r="C192" s="272" t="s">
        <v>193</v>
      </c>
      <c r="D192" s="273" t="s">
        <v>1631</v>
      </c>
      <c r="E192" s="272" t="s">
        <v>1632</v>
      </c>
      <c r="F192" s="272" t="s">
        <v>1633</v>
      </c>
      <c r="G192" s="274"/>
      <c r="H192" s="274" t="s">
        <v>42</v>
      </c>
      <c r="I192" s="275"/>
      <c r="J192" s="275"/>
      <c r="K192" s="274" t="s">
        <v>30</v>
      </c>
      <c r="L192" s="274" t="s">
        <v>30</v>
      </c>
      <c r="M192" s="274" t="s">
        <v>32</v>
      </c>
      <c r="N192" s="274"/>
      <c r="O192" s="274"/>
      <c r="P192" s="274"/>
      <c r="Q192" s="274"/>
      <c r="R192" s="276" t="n">
        <v>0</v>
      </c>
      <c r="S192" s="276" t="n">
        <v>0</v>
      </c>
      <c r="T192" s="276" t="n">
        <v>0</v>
      </c>
      <c r="U192" s="276" t="n">
        <v>0</v>
      </c>
      <c r="V192" s="276" t="n">
        <f aca="false">AVERAGE(T192:U192)</f>
        <v>0</v>
      </c>
      <c r="W192" s="276" t="n">
        <v>0</v>
      </c>
      <c r="X192" s="276" t="n">
        <v>0</v>
      </c>
      <c r="Y192" s="276" t="n">
        <v>3</v>
      </c>
      <c r="Z192" s="276" t="n">
        <f aca="false">AVERAGE(X192:Y192)</f>
        <v>1.5</v>
      </c>
      <c r="AA192" s="276" t="n">
        <v>0</v>
      </c>
      <c r="AB192" s="276" t="n">
        <v>2</v>
      </c>
      <c r="AC192" s="276" t="n">
        <v>1</v>
      </c>
      <c r="AD192" s="276" t="n">
        <v>0</v>
      </c>
      <c r="AE192" s="276" t="n">
        <v>0</v>
      </c>
      <c r="AF192" s="276" t="n">
        <v>0</v>
      </c>
      <c r="AG192" s="276" t="n">
        <v>0</v>
      </c>
      <c r="AH192" s="277"/>
      <c r="AI192" s="277" t="n">
        <v>0</v>
      </c>
      <c r="AJ192" s="278" t="s">
        <v>1634</v>
      </c>
      <c r="AK192" s="291" t="n">
        <f aca="false">AVERAGE(R192:S192)</f>
        <v>0</v>
      </c>
      <c r="AL192" s="299" t="n">
        <f aca="false">AVERAGE(V192,W192,Z192,AA192,AB192)</f>
        <v>0.7</v>
      </c>
      <c r="AM192" s="291" t="n">
        <f aca="false">AVERAGE(AC192:AG192)</f>
        <v>0.2</v>
      </c>
      <c r="AN192" s="299" t="n">
        <f aca="false">AL192+AM192</f>
        <v>0.9</v>
      </c>
      <c r="AO192" s="300" t="s">
        <v>319</v>
      </c>
      <c r="AP192" s="287"/>
      <c r="AQ192" s="300" t="s">
        <v>319</v>
      </c>
      <c r="AR192" s="288" t="s">
        <v>352</v>
      </c>
      <c r="AS192" s="282"/>
      <c r="AT192" s="279" t="n">
        <f aca="false">AN192</f>
        <v>0.9</v>
      </c>
    </row>
    <row r="193" customFormat="false" ht="14.65" hidden="false" customHeight="false" outlineLevel="0" collapsed="false">
      <c r="A193" s="272" t="n">
        <v>3676</v>
      </c>
      <c r="B193" s="272" t="s">
        <v>193</v>
      </c>
      <c r="C193" s="272" t="s">
        <v>193</v>
      </c>
      <c r="D193" s="273" t="s">
        <v>1635</v>
      </c>
      <c r="E193" s="272" t="s">
        <v>1636</v>
      </c>
      <c r="F193" s="272" t="s">
        <v>1637</v>
      </c>
      <c r="G193" s="274"/>
      <c r="H193" s="274" t="s">
        <v>41</v>
      </c>
      <c r="I193" s="275"/>
      <c r="J193" s="275"/>
      <c r="K193" s="274" t="s">
        <v>31</v>
      </c>
      <c r="L193" s="274" t="s">
        <v>30</v>
      </c>
      <c r="M193" s="274" t="s">
        <v>30</v>
      </c>
      <c r="N193" s="274"/>
      <c r="O193" s="274"/>
      <c r="P193" s="274"/>
      <c r="Q193" s="274"/>
      <c r="R193" s="276" t="n">
        <v>0</v>
      </c>
      <c r="S193" s="276" t="n">
        <v>0</v>
      </c>
      <c r="T193" s="276" t="n">
        <v>0</v>
      </c>
      <c r="U193" s="276" t="n">
        <v>0</v>
      </c>
      <c r="V193" s="276" t="n">
        <f aca="false">AVERAGE(T193:U193)</f>
        <v>0</v>
      </c>
      <c r="W193" s="276" t="n">
        <v>2</v>
      </c>
      <c r="X193" s="276" t="n">
        <v>0</v>
      </c>
      <c r="Y193" s="276" t="n">
        <v>0</v>
      </c>
      <c r="Z193" s="276" t="n">
        <f aca="false">AVERAGE(X193:Y193)</f>
        <v>0</v>
      </c>
      <c r="AA193" s="276" t="n">
        <v>0</v>
      </c>
      <c r="AB193" s="276" t="n">
        <v>1</v>
      </c>
      <c r="AC193" s="276" t="n">
        <v>1</v>
      </c>
      <c r="AD193" s="276" t="n">
        <v>0</v>
      </c>
      <c r="AE193" s="276" t="n">
        <v>0</v>
      </c>
      <c r="AF193" s="276" t="n">
        <v>0</v>
      </c>
      <c r="AG193" s="276" t="n">
        <v>0</v>
      </c>
      <c r="AH193" s="277"/>
      <c r="AI193" s="277" t="n">
        <v>0</v>
      </c>
      <c r="AJ193" s="278" t="s">
        <v>1638</v>
      </c>
      <c r="AK193" s="291" t="n">
        <f aca="false">AVERAGE(R193:S193)</f>
        <v>0</v>
      </c>
      <c r="AL193" s="299" t="n">
        <f aca="false">AVERAGE(V193,W193,Z193,AA193,AB193)</f>
        <v>0.6</v>
      </c>
      <c r="AM193" s="291" t="n">
        <f aca="false">AVERAGE(AC193:AG193)</f>
        <v>0.2</v>
      </c>
      <c r="AN193" s="299" t="n">
        <f aca="false">AL193+AM193</f>
        <v>0.8</v>
      </c>
      <c r="AO193" s="300" t="s">
        <v>319</v>
      </c>
      <c r="AP193" s="287"/>
      <c r="AQ193" s="300" t="s">
        <v>319</v>
      </c>
      <c r="AR193" s="288" t="s">
        <v>352</v>
      </c>
      <c r="AS193" s="282"/>
      <c r="AT193" s="279" t="n">
        <f aca="false">AN193</f>
        <v>0.8</v>
      </c>
    </row>
    <row r="194" customFormat="false" ht="14.65" hidden="false" customHeight="false" outlineLevel="0" collapsed="false">
      <c r="A194" s="272" t="n">
        <v>2623</v>
      </c>
      <c r="B194" s="272" t="s">
        <v>193</v>
      </c>
      <c r="C194" s="272" t="s">
        <v>193</v>
      </c>
      <c r="D194" s="273" t="s">
        <v>1639</v>
      </c>
      <c r="E194" s="272" t="s">
        <v>1640</v>
      </c>
      <c r="F194" s="272" t="s">
        <v>1641</v>
      </c>
      <c r="G194" s="274" t="s">
        <v>41</v>
      </c>
      <c r="H194" s="274" t="s">
        <v>41</v>
      </c>
      <c r="I194" s="275"/>
      <c r="J194" s="275"/>
      <c r="K194" s="274" t="s">
        <v>30</v>
      </c>
      <c r="L194" s="274" t="s">
        <v>30</v>
      </c>
      <c r="M194" s="274" t="s">
        <v>30</v>
      </c>
      <c r="N194" s="274"/>
      <c r="O194" s="274"/>
      <c r="P194" s="274" t="s">
        <v>198</v>
      </c>
      <c r="Q194" s="274"/>
      <c r="R194" s="276" t="n">
        <v>3</v>
      </c>
      <c r="S194" s="276" t="n">
        <v>0</v>
      </c>
      <c r="T194" s="276" t="n">
        <v>0</v>
      </c>
      <c r="U194" s="276" t="n">
        <v>0</v>
      </c>
      <c r="V194" s="276" t="n">
        <f aca="false">AVERAGE(T194:U194)</f>
        <v>0</v>
      </c>
      <c r="W194" s="276" t="n">
        <v>0</v>
      </c>
      <c r="X194" s="276" t="n">
        <v>0</v>
      </c>
      <c r="Y194" s="276" t="n">
        <v>0</v>
      </c>
      <c r="Z194" s="276" t="n">
        <f aca="false">AVERAGE(X194:Y194)</f>
        <v>0</v>
      </c>
      <c r="AA194" s="276" t="n">
        <v>0</v>
      </c>
      <c r="AB194" s="276" t="n">
        <v>1</v>
      </c>
      <c r="AC194" s="276" t="n">
        <v>1</v>
      </c>
      <c r="AD194" s="276" t="n">
        <v>0</v>
      </c>
      <c r="AE194" s="276" t="n">
        <v>0</v>
      </c>
      <c r="AF194" s="276" t="n">
        <v>1</v>
      </c>
      <c r="AG194" s="276" t="n">
        <v>1</v>
      </c>
      <c r="AH194" s="277"/>
      <c r="AI194" s="277" t="s">
        <v>252</v>
      </c>
      <c r="AJ194" s="278" t="s">
        <v>1642</v>
      </c>
      <c r="AK194" s="283" t="n">
        <f aca="false">AVERAGE(R194:S194)</f>
        <v>1.5</v>
      </c>
      <c r="AL194" s="299" t="n">
        <f aca="false">AVERAGE(V194,W194,Z194,AA194,AB194)</f>
        <v>0.2</v>
      </c>
      <c r="AM194" s="299" t="n">
        <f aca="false">AVERAGE(AC194:AG194)</f>
        <v>0.6</v>
      </c>
      <c r="AN194" s="299" t="n">
        <f aca="false">AL194+AM194</f>
        <v>0.8</v>
      </c>
      <c r="AO194" s="300" t="s">
        <v>319</v>
      </c>
      <c r="AP194" s="287"/>
      <c r="AQ194" s="300" t="s">
        <v>319</v>
      </c>
      <c r="AR194" s="288" t="s">
        <v>319</v>
      </c>
      <c r="AS194" s="282"/>
      <c r="AT194" s="279" t="n">
        <f aca="false">AN194</f>
        <v>0.8</v>
      </c>
    </row>
    <row r="195" customFormat="false" ht="14.65" hidden="false" customHeight="false" outlineLevel="0" collapsed="false">
      <c r="A195" s="272" t="n">
        <v>3465</v>
      </c>
      <c r="B195" s="272" t="s">
        <v>193</v>
      </c>
      <c r="C195" s="272" t="s">
        <v>193</v>
      </c>
      <c r="D195" s="273" t="s">
        <v>1643</v>
      </c>
      <c r="E195" s="272" t="s">
        <v>1644</v>
      </c>
      <c r="F195" s="272" t="s">
        <v>1645</v>
      </c>
      <c r="G195" s="274" t="s">
        <v>41</v>
      </c>
      <c r="H195" s="274" t="s">
        <v>41</v>
      </c>
      <c r="I195" s="275"/>
      <c r="J195" s="275"/>
      <c r="K195" s="274" t="s">
        <v>30</v>
      </c>
      <c r="L195" s="274" t="s">
        <v>30</v>
      </c>
      <c r="M195" s="274" t="s">
        <v>30</v>
      </c>
      <c r="N195" s="274"/>
      <c r="O195" s="274"/>
      <c r="P195" s="274" t="s">
        <v>198</v>
      </c>
      <c r="Q195" s="274"/>
      <c r="R195" s="276" t="n">
        <v>3</v>
      </c>
      <c r="S195" s="276" t="n">
        <v>0</v>
      </c>
      <c r="T195" s="276" t="n">
        <v>0</v>
      </c>
      <c r="U195" s="276" t="n">
        <v>0</v>
      </c>
      <c r="V195" s="276" t="n">
        <f aca="false">AVERAGE(T195:U195)</f>
        <v>0</v>
      </c>
      <c r="W195" s="276" t="n">
        <v>0</v>
      </c>
      <c r="X195" s="276" t="n">
        <v>0</v>
      </c>
      <c r="Y195" s="276" t="n">
        <v>0</v>
      </c>
      <c r="Z195" s="276" t="n">
        <f aca="false">AVERAGE(X195:Y195)</f>
        <v>0</v>
      </c>
      <c r="AA195" s="276" t="n">
        <v>0</v>
      </c>
      <c r="AB195" s="276" t="n">
        <v>1</v>
      </c>
      <c r="AC195" s="276" t="n">
        <v>1</v>
      </c>
      <c r="AD195" s="276" t="n">
        <v>0</v>
      </c>
      <c r="AE195" s="276" t="n">
        <v>0</v>
      </c>
      <c r="AF195" s="276" t="n">
        <v>1</v>
      </c>
      <c r="AG195" s="276" t="n">
        <v>1</v>
      </c>
      <c r="AH195" s="277"/>
      <c r="AI195" s="277" t="s">
        <v>252</v>
      </c>
      <c r="AJ195" s="278" t="s">
        <v>1646</v>
      </c>
      <c r="AK195" s="283" t="n">
        <f aca="false">AVERAGE(R195:S195)</f>
        <v>1.5</v>
      </c>
      <c r="AL195" s="299" t="n">
        <f aca="false">AVERAGE(V195,W195,Z195,AA195,AB195)</f>
        <v>0.2</v>
      </c>
      <c r="AM195" s="299" t="n">
        <f aca="false">AVERAGE(AC195:AG195)</f>
        <v>0.6</v>
      </c>
      <c r="AN195" s="299" t="n">
        <f aca="false">AL195+AM195</f>
        <v>0.8</v>
      </c>
      <c r="AO195" s="300" t="s">
        <v>319</v>
      </c>
      <c r="AP195" s="287"/>
      <c r="AQ195" s="300" t="s">
        <v>319</v>
      </c>
      <c r="AR195" s="288" t="s">
        <v>319</v>
      </c>
      <c r="AS195" s="282"/>
      <c r="AT195" s="279" t="n">
        <f aca="false">AN195</f>
        <v>0.8</v>
      </c>
    </row>
    <row r="196" customFormat="false" ht="14.65" hidden="false" customHeight="false" outlineLevel="0" collapsed="false">
      <c r="A196" s="272" t="n">
        <v>4564</v>
      </c>
      <c r="B196" s="272" t="s">
        <v>193</v>
      </c>
      <c r="C196" s="272" t="s">
        <v>193</v>
      </c>
      <c r="D196" s="273" t="s">
        <v>1647</v>
      </c>
      <c r="E196" s="272" t="s">
        <v>1648</v>
      </c>
      <c r="F196" s="272" t="s">
        <v>1649</v>
      </c>
      <c r="G196" s="274" t="s">
        <v>41</v>
      </c>
      <c r="H196" s="274" t="s">
        <v>41</v>
      </c>
      <c r="I196" s="275"/>
      <c r="J196" s="275"/>
      <c r="K196" s="274" t="s">
        <v>30</v>
      </c>
      <c r="L196" s="274" t="s">
        <v>30</v>
      </c>
      <c r="M196" s="274" t="s">
        <v>30</v>
      </c>
      <c r="N196" s="274"/>
      <c r="O196" s="274"/>
      <c r="P196" s="274" t="s">
        <v>198</v>
      </c>
      <c r="Q196" s="274"/>
      <c r="R196" s="276" t="n">
        <v>3</v>
      </c>
      <c r="S196" s="276" t="n">
        <v>0</v>
      </c>
      <c r="T196" s="276" t="n">
        <v>0</v>
      </c>
      <c r="U196" s="276" t="n">
        <v>0</v>
      </c>
      <c r="V196" s="276" t="n">
        <f aca="false">AVERAGE(T196:U196)</f>
        <v>0</v>
      </c>
      <c r="W196" s="276" t="n">
        <v>0</v>
      </c>
      <c r="X196" s="276" t="n">
        <v>0</v>
      </c>
      <c r="Y196" s="276" t="n">
        <v>0</v>
      </c>
      <c r="Z196" s="276" t="n">
        <f aca="false">AVERAGE(X196:Y196)</f>
        <v>0</v>
      </c>
      <c r="AA196" s="276" t="n">
        <v>0</v>
      </c>
      <c r="AB196" s="276" t="n">
        <v>1</v>
      </c>
      <c r="AC196" s="276" t="n">
        <v>1</v>
      </c>
      <c r="AD196" s="276" t="n">
        <v>0</v>
      </c>
      <c r="AE196" s="276" t="n">
        <v>0</v>
      </c>
      <c r="AF196" s="276" t="n">
        <v>1</v>
      </c>
      <c r="AG196" s="276" t="n">
        <v>1</v>
      </c>
      <c r="AH196" s="277"/>
      <c r="AI196" s="277" t="s">
        <v>252</v>
      </c>
      <c r="AJ196" s="278" t="s">
        <v>1650</v>
      </c>
      <c r="AK196" s="283" t="n">
        <f aca="false">AVERAGE(R196:S196)</f>
        <v>1.5</v>
      </c>
      <c r="AL196" s="299" t="n">
        <f aca="false">AVERAGE(V196,W196,Z196,AA196,AB196)</f>
        <v>0.2</v>
      </c>
      <c r="AM196" s="299" t="n">
        <f aca="false">AVERAGE(AC196:AG196)</f>
        <v>0.6</v>
      </c>
      <c r="AN196" s="299" t="n">
        <f aca="false">AL196+AM196</f>
        <v>0.8</v>
      </c>
      <c r="AO196" s="300" t="s">
        <v>319</v>
      </c>
      <c r="AP196" s="287"/>
      <c r="AQ196" s="300" t="s">
        <v>319</v>
      </c>
      <c r="AR196" s="288" t="s">
        <v>319</v>
      </c>
      <c r="AS196" s="282"/>
      <c r="AT196" s="279" t="n">
        <f aca="false">AN196</f>
        <v>0.8</v>
      </c>
    </row>
    <row r="197" customFormat="false" ht="14.65" hidden="false" customHeight="false" outlineLevel="0" collapsed="false">
      <c r="A197" s="272" t="n">
        <v>4525</v>
      </c>
      <c r="B197" s="272" t="s">
        <v>193</v>
      </c>
      <c r="C197" s="272" t="s">
        <v>193</v>
      </c>
      <c r="D197" s="273" t="s">
        <v>1651</v>
      </c>
      <c r="E197" s="272" t="s">
        <v>1652</v>
      </c>
      <c r="F197" s="272" t="s">
        <v>1653</v>
      </c>
      <c r="G197" s="274" t="s">
        <v>41</v>
      </c>
      <c r="H197" s="274" t="s">
        <v>41</v>
      </c>
      <c r="I197" s="275"/>
      <c r="J197" s="275"/>
      <c r="K197" s="274" t="s">
        <v>30</v>
      </c>
      <c r="L197" s="274" t="s">
        <v>30</v>
      </c>
      <c r="M197" s="274" t="s">
        <v>30</v>
      </c>
      <c r="N197" s="274"/>
      <c r="O197" s="274"/>
      <c r="P197" s="274" t="s">
        <v>198</v>
      </c>
      <c r="Q197" s="274"/>
      <c r="R197" s="276" t="n">
        <v>3</v>
      </c>
      <c r="S197" s="276" t="n">
        <v>0</v>
      </c>
      <c r="T197" s="276" t="n">
        <v>0</v>
      </c>
      <c r="U197" s="276" t="n">
        <v>0</v>
      </c>
      <c r="V197" s="276" t="n">
        <f aca="false">AVERAGE(T197:U197)</f>
        <v>0</v>
      </c>
      <c r="W197" s="276" t="n">
        <v>0</v>
      </c>
      <c r="X197" s="276" t="n">
        <v>0</v>
      </c>
      <c r="Y197" s="276" t="n">
        <v>0</v>
      </c>
      <c r="Z197" s="276" t="n">
        <f aca="false">AVERAGE(X197:Y197)</f>
        <v>0</v>
      </c>
      <c r="AA197" s="276" t="n">
        <v>0</v>
      </c>
      <c r="AB197" s="276" t="n">
        <v>1</v>
      </c>
      <c r="AC197" s="276" t="n">
        <v>1</v>
      </c>
      <c r="AD197" s="276" t="n">
        <v>0</v>
      </c>
      <c r="AE197" s="276" t="n">
        <v>0</v>
      </c>
      <c r="AF197" s="276" t="n">
        <v>1</v>
      </c>
      <c r="AG197" s="276" t="n">
        <v>1</v>
      </c>
      <c r="AH197" s="277"/>
      <c r="AI197" s="277" t="s">
        <v>252</v>
      </c>
      <c r="AJ197" s="278" t="s">
        <v>1654</v>
      </c>
      <c r="AK197" s="283" t="n">
        <f aca="false">AVERAGE(R197:S197)</f>
        <v>1.5</v>
      </c>
      <c r="AL197" s="299" t="n">
        <f aca="false">AVERAGE(V197,W197,Z197,AA197,AB197)</f>
        <v>0.2</v>
      </c>
      <c r="AM197" s="299" t="n">
        <f aca="false">AVERAGE(AC197:AG197)</f>
        <v>0.6</v>
      </c>
      <c r="AN197" s="299" t="n">
        <f aca="false">AL197+AM197</f>
        <v>0.8</v>
      </c>
      <c r="AO197" s="300" t="s">
        <v>319</v>
      </c>
      <c r="AP197" s="287"/>
      <c r="AQ197" s="300" t="s">
        <v>319</v>
      </c>
      <c r="AR197" s="288" t="s">
        <v>319</v>
      </c>
      <c r="AS197" s="282"/>
      <c r="AT197" s="279" t="n">
        <f aca="false">AN197</f>
        <v>0.8</v>
      </c>
    </row>
    <row r="198" customFormat="false" ht="14.65" hidden="false" customHeight="false" outlineLevel="0" collapsed="false">
      <c r="A198" s="272" t="n">
        <v>4040</v>
      </c>
      <c r="B198" s="272" t="s">
        <v>193</v>
      </c>
      <c r="C198" s="272" t="s">
        <v>193</v>
      </c>
      <c r="D198" s="273" t="s">
        <v>1655</v>
      </c>
      <c r="E198" s="272" t="s">
        <v>1656</v>
      </c>
      <c r="F198" s="272" t="s">
        <v>1657</v>
      </c>
      <c r="G198" s="274" t="s">
        <v>41</v>
      </c>
      <c r="H198" s="274" t="s">
        <v>41</v>
      </c>
      <c r="I198" s="275"/>
      <c r="J198" s="275"/>
      <c r="K198" s="274" t="s">
        <v>30</v>
      </c>
      <c r="L198" s="274" t="s">
        <v>30</v>
      </c>
      <c r="M198" s="274" t="s">
        <v>30</v>
      </c>
      <c r="N198" s="274"/>
      <c r="O198" s="274"/>
      <c r="P198" s="274" t="s">
        <v>198</v>
      </c>
      <c r="Q198" s="274"/>
      <c r="R198" s="276" t="n">
        <v>3</v>
      </c>
      <c r="S198" s="276" t="n">
        <v>0</v>
      </c>
      <c r="T198" s="276" t="n">
        <v>0</v>
      </c>
      <c r="U198" s="276" t="n">
        <v>0</v>
      </c>
      <c r="V198" s="276" t="n">
        <f aca="false">AVERAGE(T198:U198)</f>
        <v>0</v>
      </c>
      <c r="W198" s="276" t="n">
        <v>0</v>
      </c>
      <c r="X198" s="276" t="n">
        <v>0</v>
      </c>
      <c r="Y198" s="276" t="n">
        <v>0</v>
      </c>
      <c r="Z198" s="276" t="n">
        <f aca="false">AVERAGE(X198:Y198)</f>
        <v>0</v>
      </c>
      <c r="AA198" s="276" t="n">
        <v>0</v>
      </c>
      <c r="AB198" s="276" t="n">
        <v>1</v>
      </c>
      <c r="AC198" s="276" t="n">
        <v>1</v>
      </c>
      <c r="AD198" s="276" t="n">
        <v>0</v>
      </c>
      <c r="AE198" s="276" t="n">
        <v>0</v>
      </c>
      <c r="AF198" s="276" t="n">
        <v>1</v>
      </c>
      <c r="AG198" s="276" t="n">
        <v>1</v>
      </c>
      <c r="AH198" s="277"/>
      <c r="AI198" s="277" t="s">
        <v>252</v>
      </c>
      <c r="AJ198" s="278" t="s">
        <v>1658</v>
      </c>
      <c r="AK198" s="283" t="n">
        <f aca="false">AVERAGE(R198:S198)</f>
        <v>1.5</v>
      </c>
      <c r="AL198" s="299" t="n">
        <f aca="false">AVERAGE(V198,W198,Z198,AA198,AB198)</f>
        <v>0.2</v>
      </c>
      <c r="AM198" s="299" t="n">
        <f aca="false">AVERAGE(AC198:AG198)</f>
        <v>0.6</v>
      </c>
      <c r="AN198" s="299" t="n">
        <f aca="false">AL198+AM198</f>
        <v>0.8</v>
      </c>
      <c r="AO198" s="300" t="s">
        <v>319</v>
      </c>
      <c r="AP198" s="287"/>
      <c r="AQ198" s="300" t="s">
        <v>319</v>
      </c>
      <c r="AR198" s="288" t="s">
        <v>319</v>
      </c>
      <c r="AS198" s="282"/>
      <c r="AT198" s="279" t="n">
        <f aca="false">AN198</f>
        <v>0.8</v>
      </c>
    </row>
    <row r="199" customFormat="false" ht="14.65" hidden="false" customHeight="false" outlineLevel="0" collapsed="false">
      <c r="A199" s="272" t="n">
        <v>2506</v>
      </c>
      <c r="B199" s="272" t="s">
        <v>193</v>
      </c>
      <c r="C199" s="272" t="s">
        <v>193</v>
      </c>
      <c r="D199" s="273" t="s">
        <v>1659</v>
      </c>
      <c r="E199" s="272" t="s">
        <v>1660</v>
      </c>
      <c r="F199" s="272" t="s">
        <v>1661</v>
      </c>
      <c r="G199" s="274" t="s">
        <v>41</v>
      </c>
      <c r="H199" s="274" t="s">
        <v>41</v>
      </c>
      <c r="I199" s="275"/>
      <c r="J199" s="275" t="s">
        <v>920</v>
      </c>
      <c r="K199" s="274" t="s">
        <v>30</v>
      </c>
      <c r="L199" s="274" t="s">
        <v>30</v>
      </c>
      <c r="M199" s="274" t="s">
        <v>30</v>
      </c>
      <c r="N199" s="274"/>
      <c r="O199" s="274"/>
      <c r="P199" s="274" t="s">
        <v>198</v>
      </c>
      <c r="Q199" s="274"/>
      <c r="R199" s="276" t="n">
        <v>3</v>
      </c>
      <c r="S199" s="276" t="n">
        <v>0</v>
      </c>
      <c r="T199" s="276" t="n">
        <v>0</v>
      </c>
      <c r="U199" s="276" t="n">
        <v>1</v>
      </c>
      <c r="V199" s="276" t="n">
        <f aca="false">AVERAGE(T199:U199)</f>
        <v>0.5</v>
      </c>
      <c r="W199" s="276" t="n">
        <v>0</v>
      </c>
      <c r="X199" s="276" t="n">
        <v>0</v>
      </c>
      <c r="Y199" s="276" t="n">
        <v>0</v>
      </c>
      <c r="Z199" s="276" t="n">
        <f aca="false">AVERAGE(X199:Y199)</f>
        <v>0</v>
      </c>
      <c r="AA199" s="276" t="n">
        <v>0</v>
      </c>
      <c r="AB199" s="276" t="n">
        <v>1</v>
      </c>
      <c r="AC199" s="276" t="n">
        <v>1</v>
      </c>
      <c r="AD199" s="276" t="n">
        <v>0</v>
      </c>
      <c r="AE199" s="276" t="n">
        <v>1</v>
      </c>
      <c r="AF199" s="276" t="n">
        <v>0</v>
      </c>
      <c r="AG199" s="276" t="n">
        <v>0</v>
      </c>
      <c r="AH199" s="277"/>
      <c r="AI199" s="277" t="s">
        <v>252</v>
      </c>
      <c r="AJ199" s="278" t="s">
        <v>1662</v>
      </c>
      <c r="AK199" s="283" t="n">
        <f aca="false">AVERAGE(R199:S199)</f>
        <v>1.5</v>
      </c>
      <c r="AL199" s="299" t="n">
        <f aca="false">AVERAGE(V199,W199,Z199,AA199,AB199)</f>
        <v>0.3</v>
      </c>
      <c r="AM199" s="299" t="n">
        <f aca="false">AVERAGE(AC199:AG199)</f>
        <v>0.4</v>
      </c>
      <c r="AN199" s="299" t="n">
        <f aca="false">AL199+AM199</f>
        <v>0.7</v>
      </c>
      <c r="AO199" s="300" t="s">
        <v>319</v>
      </c>
      <c r="AP199" s="287"/>
      <c r="AQ199" s="300" t="s">
        <v>319</v>
      </c>
      <c r="AR199" s="288" t="s">
        <v>319</v>
      </c>
      <c r="AS199" s="282"/>
      <c r="AT199" s="279" t="n">
        <f aca="false">AN199</f>
        <v>0.7</v>
      </c>
    </row>
    <row r="200" customFormat="false" ht="14.65" hidden="false" customHeight="false" outlineLevel="0" collapsed="false">
      <c r="A200" s="272" t="n">
        <v>3070</v>
      </c>
      <c r="B200" s="272" t="s">
        <v>193</v>
      </c>
      <c r="C200" s="272" t="s">
        <v>193</v>
      </c>
      <c r="D200" s="273" t="s">
        <v>1663</v>
      </c>
      <c r="E200" s="272" t="s">
        <v>1664</v>
      </c>
      <c r="F200" s="272" t="s">
        <v>1665</v>
      </c>
      <c r="G200" s="274"/>
      <c r="H200" s="274" t="s">
        <v>41</v>
      </c>
      <c r="I200" s="275"/>
      <c r="J200" s="275"/>
      <c r="K200" s="274" t="s">
        <v>30</v>
      </c>
      <c r="L200" s="274" t="s">
        <v>30</v>
      </c>
      <c r="M200" s="274" t="s">
        <v>32</v>
      </c>
      <c r="N200" s="274"/>
      <c r="O200" s="274"/>
      <c r="P200" s="274"/>
      <c r="Q200" s="274"/>
      <c r="R200" s="276" t="n">
        <v>0</v>
      </c>
      <c r="S200" s="276" t="n">
        <v>0</v>
      </c>
      <c r="T200" s="276" t="n">
        <v>0</v>
      </c>
      <c r="U200" s="276" t="n">
        <v>0</v>
      </c>
      <c r="V200" s="276" t="n">
        <f aca="false">AVERAGE(T200:U200)</f>
        <v>0</v>
      </c>
      <c r="W200" s="276" t="n">
        <v>0</v>
      </c>
      <c r="X200" s="276" t="n">
        <v>0</v>
      </c>
      <c r="Y200" s="276" t="n">
        <v>3</v>
      </c>
      <c r="Z200" s="276" t="n">
        <f aca="false">AVERAGE(X200:Y200)</f>
        <v>1.5</v>
      </c>
      <c r="AA200" s="276" t="n">
        <v>0</v>
      </c>
      <c r="AB200" s="276" t="n">
        <v>1</v>
      </c>
      <c r="AC200" s="276" t="n">
        <v>1</v>
      </c>
      <c r="AD200" s="276" t="n">
        <v>0</v>
      </c>
      <c r="AE200" s="276" t="n">
        <v>0</v>
      </c>
      <c r="AF200" s="276" t="n">
        <v>0</v>
      </c>
      <c r="AG200" s="276" t="n">
        <v>0</v>
      </c>
      <c r="AH200" s="277"/>
      <c r="AI200" s="277" t="n">
        <v>0</v>
      </c>
      <c r="AJ200" s="278" t="s">
        <v>1666</v>
      </c>
      <c r="AK200" s="291" t="n">
        <f aca="false">AVERAGE(R200:S200)</f>
        <v>0</v>
      </c>
      <c r="AL200" s="299" t="n">
        <f aca="false">AVERAGE(V200,W200,Z200,AA200,AB200)</f>
        <v>0.5</v>
      </c>
      <c r="AM200" s="291" t="n">
        <f aca="false">AVERAGE(AC200:AG200)</f>
        <v>0.2</v>
      </c>
      <c r="AN200" s="299" t="n">
        <f aca="false">AL200+AM200</f>
        <v>0.7</v>
      </c>
      <c r="AO200" s="300" t="s">
        <v>319</v>
      </c>
      <c r="AP200" s="287"/>
      <c r="AQ200" s="300" t="s">
        <v>319</v>
      </c>
      <c r="AR200" s="288" t="s">
        <v>352</v>
      </c>
      <c r="AS200" s="282"/>
      <c r="AT200" s="279" t="n">
        <f aca="false">AN200</f>
        <v>0.7</v>
      </c>
    </row>
    <row r="201" customFormat="false" ht="14.65" hidden="false" customHeight="false" outlineLevel="0" collapsed="false">
      <c r="A201" s="272" t="n">
        <v>3791</v>
      </c>
      <c r="B201" s="272" t="s">
        <v>193</v>
      </c>
      <c r="C201" s="272" t="s">
        <v>193</v>
      </c>
      <c r="D201" s="273" t="s">
        <v>1667</v>
      </c>
      <c r="E201" s="272" t="s">
        <v>1668</v>
      </c>
      <c r="F201" s="272" t="s">
        <v>1669</v>
      </c>
      <c r="G201" s="274" t="s">
        <v>41</v>
      </c>
      <c r="H201" s="274" t="s">
        <v>41</v>
      </c>
      <c r="I201" s="275"/>
      <c r="J201" s="275"/>
      <c r="K201" s="274" t="s">
        <v>30</v>
      </c>
      <c r="L201" s="274" t="s">
        <v>30</v>
      </c>
      <c r="M201" s="274" t="s">
        <v>30</v>
      </c>
      <c r="N201" s="274"/>
      <c r="O201" s="274"/>
      <c r="P201" s="274" t="s">
        <v>198</v>
      </c>
      <c r="Q201" s="274"/>
      <c r="R201" s="276" t="n">
        <v>3</v>
      </c>
      <c r="S201" s="276" t="n">
        <v>0</v>
      </c>
      <c r="T201" s="276" t="n">
        <v>0</v>
      </c>
      <c r="U201" s="276" t="n">
        <v>0</v>
      </c>
      <c r="V201" s="276" t="n">
        <f aca="false">AVERAGE(T201:U201)</f>
        <v>0</v>
      </c>
      <c r="W201" s="276" t="n">
        <v>0</v>
      </c>
      <c r="X201" s="276" t="n">
        <v>0</v>
      </c>
      <c r="Y201" s="276" t="n">
        <v>0</v>
      </c>
      <c r="Z201" s="276" t="n">
        <f aca="false">AVERAGE(X201:Y201)</f>
        <v>0</v>
      </c>
      <c r="AA201" s="276" t="n">
        <v>0</v>
      </c>
      <c r="AB201" s="276" t="n">
        <v>1</v>
      </c>
      <c r="AC201" s="276" t="n">
        <v>2</v>
      </c>
      <c r="AD201" s="276" t="n">
        <v>0</v>
      </c>
      <c r="AE201" s="276" t="n">
        <v>0</v>
      </c>
      <c r="AF201" s="276" t="n">
        <v>0</v>
      </c>
      <c r="AG201" s="276" t="n">
        <v>0</v>
      </c>
      <c r="AH201" s="277"/>
      <c r="AI201" s="277" t="s">
        <v>252</v>
      </c>
      <c r="AJ201" s="278" t="s">
        <v>1670</v>
      </c>
      <c r="AK201" s="283" t="n">
        <f aca="false">AVERAGE(R201:S201)</f>
        <v>1.5</v>
      </c>
      <c r="AL201" s="299" t="n">
        <f aca="false">AVERAGE(V201,W201,Z201,AA201,AB201)</f>
        <v>0.2</v>
      </c>
      <c r="AM201" s="299" t="n">
        <f aca="false">AVERAGE(AC201:AG201)</f>
        <v>0.4</v>
      </c>
      <c r="AN201" s="299" t="n">
        <f aca="false">AL201+AM201</f>
        <v>0.6</v>
      </c>
      <c r="AO201" s="300" t="s">
        <v>319</v>
      </c>
      <c r="AP201" s="287"/>
      <c r="AQ201" s="300" t="s">
        <v>319</v>
      </c>
      <c r="AR201" s="288" t="s">
        <v>319</v>
      </c>
      <c r="AS201" s="282"/>
      <c r="AT201" s="279" t="n">
        <f aca="false">AN201</f>
        <v>0.6</v>
      </c>
    </row>
    <row r="202" customFormat="false" ht="14.65" hidden="false" customHeight="false" outlineLevel="0" collapsed="false">
      <c r="A202" s="272" t="n">
        <v>3611</v>
      </c>
      <c r="B202" s="272" t="s">
        <v>193</v>
      </c>
      <c r="C202" s="272" t="s">
        <v>193</v>
      </c>
      <c r="D202" s="273" t="s">
        <v>1671</v>
      </c>
      <c r="E202" s="272" t="s">
        <v>1672</v>
      </c>
      <c r="F202" s="272" t="s">
        <v>1673</v>
      </c>
      <c r="G202" s="274" t="s">
        <v>41</v>
      </c>
      <c r="H202" s="274" t="s">
        <v>42</v>
      </c>
      <c r="I202" s="275"/>
      <c r="J202" s="275"/>
      <c r="K202" s="274" t="s">
        <v>30</v>
      </c>
      <c r="L202" s="274" t="s">
        <v>30</v>
      </c>
      <c r="M202" s="274" t="s">
        <v>30</v>
      </c>
      <c r="N202" s="274"/>
      <c r="O202" s="274"/>
      <c r="P202" s="274" t="s">
        <v>198</v>
      </c>
      <c r="Q202" s="274"/>
      <c r="R202" s="276" t="n">
        <v>3</v>
      </c>
      <c r="S202" s="276" t="n">
        <v>0</v>
      </c>
      <c r="T202" s="276" t="n">
        <v>0</v>
      </c>
      <c r="U202" s="276" t="n">
        <v>0</v>
      </c>
      <c r="V202" s="276" t="n">
        <f aca="false">AVERAGE(T202:U202)</f>
        <v>0</v>
      </c>
      <c r="W202" s="276" t="n">
        <v>0</v>
      </c>
      <c r="X202" s="276" t="n">
        <v>0</v>
      </c>
      <c r="Y202" s="276" t="n">
        <v>0</v>
      </c>
      <c r="Z202" s="276" t="n">
        <f aca="false">AVERAGE(X202:Y202)</f>
        <v>0</v>
      </c>
      <c r="AA202" s="276" t="n">
        <v>0</v>
      </c>
      <c r="AB202" s="276" t="n">
        <v>2</v>
      </c>
      <c r="AC202" s="276" t="n">
        <v>1</v>
      </c>
      <c r="AD202" s="276" t="n">
        <v>0</v>
      </c>
      <c r="AE202" s="276" t="n">
        <v>0</v>
      </c>
      <c r="AF202" s="276" t="n">
        <v>0</v>
      </c>
      <c r="AG202" s="276" t="n">
        <v>0</v>
      </c>
      <c r="AH202" s="277"/>
      <c r="AI202" s="277" t="s">
        <v>252</v>
      </c>
      <c r="AJ202" s="278" t="s">
        <v>1674</v>
      </c>
      <c r="AK202" s="283" t="n">
        <f aca="false">AVERAGE(R202:S202)</f>
        <v>1.5</v>
      </c>
      <c r="AL202" s="299" t="n">
        <f aca="false">AVERAGE(V202,W202,Z202,AA202,AB202)</f>
        <v>0.4</v>
      </c>
      <c r="AM202" s="299" t="n">
        <f aca="false">AVERAGE(AC202:AG202)</f>
        <v>0.2</v>
      </c>
      <c r="AN202" s="299" t="n">
        <f aca="false">AL202+AM202</f>
        <v>0.6</v>
      </c>
      <c r="AO202" s="300" t="s">
        <v>319</v>
      </c>
      <c r="AP202" s="287"/>
      <c r="AQ202" s="300" t="s">
        <v>319</v>
      </c>
      <c r="AR202" s="288" t="s">
        <v>319</v>
      </c>
      <c r="AS202" s="282"/>
      <c r="AT202" s="279" t="n">
        <f aca="false">AN202</f>
        <v>0.6</v>
      </c>
    </row>
    <row r="203" customFormat="false" ht="14.65" hidden="false" customHeight="false" outlineLevel="0" collapsed="false">
      <c r="A203" s="272" t="n">
        <v>4659</v>
      </c>
      <c r="B203" s="272" t="s">
        <v>193</v>
      </c>
      <c r="C203" s="272" t="s">
        <v>193</v>
      </c>
      <c r="D203" s="273" t="s">
        <v>1675</v>
      </c>
      <c r="E203" s="272" t="s">
        <v>1676</v>
      </c>
      <c r="F203" s="272" t="s">
        <v>1677</v>
      </c>
      <c r="G203" s="274" t="s">
        <v>41</v>
      </c>
      <c r="H203" s="274" t="s">
        <v>41</v>
      </c>
      <c r="I203" s="275"/>
      <c r="J203" s="275"/>
      <c r="K203" s="274" t="s">
        <v>30</v>
      </c>
      <c r="L203" s="274" t="s">
        <v>30</v>
      </c>
      <c r="M203" s="274" t="s">
        <v>30</v>
      </c>
      <c r="N203" s="274"/>
      <c r="O203" s="274"/>
      <c r="P203" s="274" t="s">
        <v>198</v>
      </c>
      <c r="Q203" s="274"/>
      <c r="R203" s="276" t="n">
        <v>3</v>
      </c>
      <c r="S203" s="276" t="n">
        <v>0</v>
      </c>
      <c r="T203" s="276" t="n">
        <v>0</v>
      </c>
      <c r="U203" s="276" t="n">
        <v>0</v>
      </c>
      <c r="V203" s="276" t="n">
        <f aca="false">AVERAGE(T203:U203)</f>
        <v>0</v>
      </c>
      <c r="W203" s="276" t="n">
        <v>0</v>
      </c>
      <c r="X203" s="276" t="n">
        <v>0</v>
      </c>
      <c r="Y203" s="276" t="n">
        <v>0</v>
      </c>
      <c r="Z203" s="276" t="n">
        <f aca="false">AVERAGE(X203:Y203)</f>
        <v>0</v>
      </c>
      <c r="AA203" s="276" t="n">
        <v>0</v>
      </c>
      <c r="AB203" s="276" t="n">
        <v>1</v>
      </c>
      <c r="AC203" s="276" t="n">
        <v>2</v>
      </c>
      <c r="AD203" s="276" t="n">
        <v>0</v>
      </c>
      <c r="AE203" s="276" t="n">
        <v>0</v>
      </c>
      <c r="AF203" s="276" t="n">
        <v>0</v>
      </c>
      <c r="AG203" s="276" t="n">
        <v>0</v>
      </c>
      <c r="AH203" s="277"/>
      <c r="AI203" s="277" t="s">
        <v>252</v>
      </c>
      <c r="AJ203" s="278" t="s">
        <v>1678</v>
      </c>
      <c r="AK203" s="283" t="n">
        <f aca="false">AVERAGE(R203:S203)</f>
        <v>1.5</v>
      </c>
      <c r="AL203" s="299" t="n">
        <f aca="false">AVERAGE(V203,W203,Z203,AA203,AB203)</f>
        <v>0.2</v>
      </c>
      <c r="AM203" s="299" t="n">
        <f aca="false">AVERAGE(AC203:AG203)</f>
        <v>0.4</v>
      </c>
      <c r="AN203" s="299" t="n">
        <f aca="false">AL203+AM203</f>
        <v>0.6</v>
      </c>
      <c r="AO203" s="300" t="s">
        <v>319</v>
      </c>
      <c r="AP203" s="287"/>
      <c r="AQ203" s="300" t="s">
        <v>319</v>
      </c>
      <c r="AR203" s="288" t="s">
        <v>319</v>
      </c>
      <c r="AS203" s="282"/>
      <c r="AT203" s="279" t="n">
        <f aca="false">AN203</f>
        <v>0.6</v>
      </c>
    </row>
    <row r="204" customFormat="false" ht="14.65" hidden="false" customHeight="false" outlineLevel="0" collapsed="false">
      <c r="A204" s="272" t="n">
        <v>4215</v>
      </c>
      <c r="B204" s="272" t="s">
        <v>193</v>
      </c>
      <c r="C204" s="272" t="s">
        <v>193</v>
      </c>
      <c r="D204" s="273" t="s">
        <v>1679</v>
      </c>
      <c r="E204" s="272" t="s">
        <v>1680</v>
      </c>
      <c r="F204" s="272" t="s">
        <v>1681</v>
      </c>
      <c r="G204" s="274" t="s">
        <v>41</v>
      </c>
      <c r="H204" s="274" t="s">
        <v>41</v>
      </c>
      <c r="I204" s="275"/>
      <c r="J204" s="275"/>
      <c r="K204" s="274" t="s">
        <v>30</v>
      </c>
      <c r="L204" s="274" t="s">
        <v>30</v>
      </c>
      <c r="M204" s="274" t="s">
        <v>30</v>
      </c>
      <c r="N204" s="274"/>
      <c r="O204" s="274"/>
      <c r="P204" s="274" t="s">
        <v>198</v>
      </c>
      <c r="Q204" s="274"/>
      <c r="R204" s="276" t="n">
        <v>3</v>
      </c>
      <c r="S204" s="276" t="n">
        <v>0</v>
      </c>
      <c r="T204" s="276" t="n">
        <v>0</v>
      </c>
      <c r="U204" s="276" t="n">
        <v>0</v>
      </c>
      <c r="V204" s="276" t="n">
        <f aca="false">AVERAGE(T204:U204)</f>
        <v>0</v>
      </c>
      <c r="W204" s="276" t="n">
        <v>0</v>
      </c>
      <c r="X204" s="276" t="n">
        <v>0</v>
      </c>
      <c r="Y204" s="276" t="n">
        <v>0</v>
      </c>
      <c r="Z204" s="276" t="n">
        <f aca="false">AVERAGE(X204:Y204)</f>
        <v>0</v>
      </c>
      <c r="AA204" s="276" t="n">
        <v>0</v>
      </c>
      <c r="AB204" s="276" t="n">
        <v>1</v>
      </c>
      <c r="AC204" s="276" t="n">
        <v>2</v>
      </c>
      <c r="AD204" s="276" t="n">
        <v>0</v>
      </c>
      <c r="AE204" s="276" t="n">
        <v>0</v>
      </c>
      <c r="AF204" s="276" t="n">
        <v>0</v>
      </c>
      <c r="AG204" s="276" t="n">
        <v>0</v>
      </c>
      <c r="AH204" s="277"/>
      <c r="AI204" s="277" t="s">
        <v>252</v>
      </c>
      <c r="AJ204" s="278" t="s">
        <v>1682</v>
      </c>
      <c r="AK204" s="283" t="n">
        <f aca="false">AVERAGE(R204:S204)</f>
        <v>1.5</v>
      </c>
      <c r="AL204" s="299" t="n">
        <f aca="false">AVERAGE(V204,W204,Z204,AA204,AB204)</f>
        <v>0.2</v>
      </c>
      <c r="AM204" s="299" t="n">
        <f aca="false">AVERAGE(AC204:AG204)</f>
        <v>0.4</v>
      </c>
      <c r="AN204" s="299" t="n">
        <f aca="false">AL204+AM204</f>
        <v>0.6</v>
      </c>
      <c r="AO204" s="300" t="s">
        <v>319</v>
      </c>
      <c r="AP204" s="287"/>
      <c r="AQ204" s="300" t="s">
        <v>319</v>
      </c>
      <c r="AR204" s="288" t="s">
        <v>319</v>
      </c>
      <c r="AS204" s="282"/>
      <c r="AT204" s="279" t="n">
        <f aca="false">AN204</f>
        <v>0.6</v>
      </c>
    </row>
    <row r="205" customFormat="false" ht="14.65" hidden="false" customHeight="false" outlineLevel="0" collapsed="false">
      <c r="A205" s="272" t="n">
        <v>4257</v>
      </c>
      <c r="B205" s="272" t="s">
        <v>193</v>
      </c>
      <c r="C205" s="272" t="s">
        <v>193</v>
      </c>
      <c r="D205" s="273" t="s">
        <v>1683</v>
      </c>
      <c r="E205" s="272" t="s">
        <v>1684</v>
      </c>
      <c r="F205" s="272" t="s">
        <v>1685</v>
      </c>
      <c r="G205" s="274" t="s">
        <v>41</v>
      </c>
      <c r="H205" s="274" t="s">
        <v>41</v>
      </c>
      <c r="I205" s="275"/>
      <c r="J205" s="275"/>
      <c r="K205" s="274" t="s">
        <v>30</v>
      </c>
      <c r="L205" s="274" t="s">
        <v>30</v>
      </c>
      <c r="M205" s="274" t="s">
        <v>30</v>
      </c>
      <c r="N205" s="274"/>
      <c r="O205" s="274"/>
      <c r="P205" s="274" t="s">
        <v>198</v>
      </c>
      <c r="Q205" s="274"/>
      <c r="R205" s="276" t="n">
        <v>3</v>
      </c>
      <c r="S205" s="276" t="n">
        <v>0</v>
      </c>
      <c r="T205" s="276" t="n">
        <v>0</v>
      </c>
      <c r="U205" s="276" t="n">
        <v>0</v>
      </c>
      <c r="V205" s="276" t="n">
        <f aca="false">AVERAGE(T205:U205)</f>
        <v>0</v>
      </c>
      <c r="W205" s="276" t="n">
        <v>0</v>
      </c>
      <c r="X205" s="276" t="n">
        <v>0</v>
      </c>
      <c r="Y205" s="276" t="n">
        <v>0</v>
      </c>
      <c r="Z205" s="276" t="n">
        <f aca="false">AVERAGE(X205:Y205)</f>
        <v>0</v>
      </c>
      <c r="AA205" s="276" t="n">
        <v>0</v>
      </c>
      <c r="AB205" s="276" t="n">
        <v>1</v>
      </c>
      <c r="AC205" s="276" t="n">
        <v>2</v>
      </c>
      <c r="AD205" s="276" t="n">
        <v>0</v>
      </c>
      <c r="AE205" s="276" t="n">
        <v>0</v>
      </c>
      <c r="AF205" s="276" t="n">
        <v>0</v>
      </c>
      <c r="AG205" s="276" t="n">
        <v>0</v>
      </c>
      <c r="AH205" s="277"/>
      <c r="AI205" s="277" t="s">
        <v>252</v>
      </c>
      <c r="AJ205" s="278" t="s">
        <v>1686</v>
      </c>
      <c r="AK205" s="283" t="n">
        <f aca="false">AVERAGE(R205:S205)</f>
        <v>1.5</v>
      </c>
      <c r="AL205" s="299" t="n">
        <f aca="false">AVERAGE(V205,W205,Z205,AA205,AB205)</f>
        <v>0.2</v>
      </c>
      <c r="AM205" s="299" t="n">
        <f aca="false">AVERAGE(AC205:AG205)</f>
        <v>0.4</v>
      </c>
      <c r="AN205" s="299" t="n">
        <f aca="false">AL205+AM205</f>
        <v>0.6</v>
      </c>
      <c r="AO205" s="300" t="s">
        <v>319</v>
      </c>
      <c r="AP205" s="287"/>
      <c r="AQ205" s="300" t="s">
        <v>319</v>
      </c>
      <c r="AR205" s="288" t="s">
        <v>319</v>
      </c>
      <c r="AS205" s="282"/>
      <c r="AT205" s="279" t="n">
        <f aca="false">AN205</f>
        <v>0.6</v>
      </c>
    </row>
    <row r="206" customFormat="false" ht="14.65" hidden="false" customHeight="false" outlineLevel="0" collapsed="false">
      <c r="A206" s="272" t="n">
        <v>4342</v>
      </c>
      <c r="B206" s="272" t="s">
        <v>193</v>
      </c>
      <c r="C206" s="272" t="s">
        <v>193</v>
      </c>
      <c r="D206" s="273" t="s">
        <v>1687</v>
      </c>
      <c r="E206" s="272" t="s">
        <v>1688</v>
      </c>
      <c r="F206" s="272" t="s">
        <v>1689</v>
      </c>
      <c r="G206" s="274" t="s">
        <v>41</v>
      </c>
      <c r="H206" s="274" t="s">
        <v>41</v>
      </c>
      <c r="I206" s="275"/>
      <c r="J206" s="275"/>
      <c r="K206" s="274" t="s">
        <v>30</v>
      </c>
      <c r="L206" s="274" t="s">
        <v>30</v>
      </c>
      <c r="M206" s="274" t="s">
        <v>30</v>
      </c>
      <c r="N206" s="274"/>
      <c r="O206" s="274"/>
      <c r="P206" s="274" t="s">
        <v>198</v>
      </c>
      <c r="Q206" s="274"/>
      <c r="R206" s="276" t="n">
        <v>3</v>
      </c>
      <c r="S206" s="276" t="n">
        <v>0</v>
      </c>
      <c r="T206" s="276" t="n">
        <v>0</v>
      </c>
      <c r="U206" s="276" t="n">
        <v>0</v>
      </c>
      <c r="V206" s="276" t="n">
        <f aca="false">AVERAGE(T206:U206)</f>
        <v>0</v>
      </c>
      <c r="W206" s="276" t="n">
        <v>0</v>
      </c>
      <c r="X206" s="276" t="n">
        <v>0</v>
      </c>
      <c r="Y206" s="276" t="n">
        <v>0</v>
      </c>
      <c r="Z206" s="276" t="n">
        <f aca="false">AVERAGE(X206:Y206)</f>
        <v>0</v>
      </c>
      <c r="AA206" s="276" t="n">
        <v>0</v>
      </c>
      <c r="AB206" s="276" t="n">
        <v>1</v>
      </c>
      <c r="AC206" s="276" t="n">
        <v>1</v>
      </c>
      <c r="AD206" s="276" t="n">
        <v>0</v>
      </c>
      <c r="AE206" s="276" t="n">
        <v>0</v>
      </c>
      <c r="AF206" s="276" t="n">
        <v>0</v>
      </c>
      <c r="AG206" s="276" t="n">
        <v>0</v>
      </c>
      <c r="AH206" s="277"/>
      <c r="AI206" s="277" t="s">
        <v>252</v>
      </c>
      <c r="AJ206" s="278" t="s">
        <v>1690</v>
      </c>
      <c r="AK206" s="283" t="n">
        <f aca="false">AVERAGE(R206:S206)</f>
        <v>1.5</v>
      </c>
      <c r="AL206" s="299" t="n">
        <f aca="false">AVERAGE(V206,W206,Z206,AA206,AB206)</f>
        <v>0.2</v>
      </c>
      <c r="AM206" s="299" t="n">
        <f aca="false">AVERAGE(AC206:AG206)</f>
        <v>0.2</v>
      </c>
      <c r="AN206" s="299" t="n">
        <f aca="false">AL206+AM206</f>
        <v>0.4</v>
      </c>
      <c r="AO206" s="300" t="s">
        <v>319</v>
      </c>
      <c r="AP206" s="287"/>
      <c r="AQ206" s="300" t="s">
        <v>319</v>
      </c>
      <c r="AR206" s="288" t="s">
        <v>319</v>
      </c>
      <c r="AS206" s="282"/>
      <c r="AT206" s="279" t="n">
        <f aca="false">AN206</f>
        <v>0.4</v>
      </c>
    </row>
    <row r="207" customFormat="false" ht="14.65" hidden="false" customHeight="false" outlineLevel="0" collapsed="false">
      <c r="A207" s="272" t="n">
        <v>3723</v>
      </c>
      <c r="B207" s="272" t="s">
        <v>193</v>
      </c>
      <c r="C207" s="272" t="s">
        <v>193</v>
      </c>
      <c r="D207" s="273" t="s">
        <v>1691</v>
      </c>
      <c r="E207" s="272" t="s">
        <v>1692</v>
      </c>
      <c r="F207" s="272" t="s">
        <v>1693</v>
      </c>
      <c r="G207" s="274"/>
      <c r="H207" s="274" t="s">
        <v>41</v>
      </c>
      <c r="I207" s="275"/>
      <c r="J207" s="275"/>
      <c r="K207" s="274" t="s">
        <v>30</v>
      </c>
      <c r="L207" s="274" t="s">
        <v>30</v>
      </c>
      <c r="M207" s="274" t="s">
        <v>30</v>
      </c>
      <c r="N207" s="274"/>
      <c r="O207" s="274"/>
      <c r="P207" s="274" t="s">
        <v>198</v>
      </c>
      <c r="Q207" s="274"/>
      <c r="R207" s="276" t="n">
        <v>3</v>
      </c>
      <c r="S207" s="276" t="n">
        <v>0</v>
      </c>
      <c r="T207" s="276" t="n">
        <v>0</v>
      </c>
      <c r="U207" s="276" t="n">
        <v>0</v>
      </c>
      <c r="V207" s="276" t="n">
        <f aca="false">AVERAGE(T207:U207)</f>
        <v>0</v>
      </c>
      <c r="W207" s="276" t="n">
        <v>0</v>
      </c>
      <c r="X207" s="276" t="n">
        <v>0</v>
      </c>
      <c r="Y207" s="276" t="n">
        <v>0</v>
      </c>
      <c r="Z207" s="276" t="n">
        <f aca="false">AVERAGE(X207:Y207)</f>
        <v>0</v>
      </c>
      <c r="AA207" s="276" t="n">
        <v>0</v>
      </c>
      <c r="AB207" s="276" t="n">
        <v>1</v>
      </c>
      <c r="AC207" s="276" t="n">
        <v>1</v>
      </c>
      <c r="AD207" s="276" t="n">
        <v>0</v>
      </c>
      <c r="AE207" s="276" t="n">
        <v>0</v>
      </c>
      <c r="AF207" s="276" t="n">
        <v>0</v>
      </c>
      <c r="AG207" s="276" t="n">
        <v>0</v>
      </c>
      <c r="AH207" s="277"/>
      <c r="AI207" s="277" t="n">
        <v>0</v>
      </c>
      <c r="AJ207" s="278" t="s">
        <v>1694</v>
      </c>
      <c r="AK207" s="291" t="n">
        <f aca="false">AVERAGE(R207:S207)</f>
        <v>1.5</v>
      </c>
      <c r="AL207" s="299" t="n">
        <f aca="false">AVERAGE(V207,W207,Z207,AA207,AB207)</f>
        <v>0.2</v>
      </c>
      <c r="AM207" s="291" t="n">
        <f aca="false">AVERAGE(AC207:AG207)</f>
        <v>0.2</v>
      </c>
      <c r="AN207" s="299" t="n">
        <f aca="false">AL207+AM207</f>
        <v>0.4</v>
      </c>
      <c r="AO207" s="300" t="s">
        <v>319</v>
      </c>
      <c r="AP207" s="287"/>
      <c r="AQ207" s="300" t="s">
        <v>319</v>
      </c>
      <c r="AR207" s="288" t="s">
        <v>352</v>
      </c>
      <c r="AS207" s="282"/>
      <c r="AT207" s="279" t="n">
        <f aca="false">AN207</f>
        <v>0.4</v>
      </c>
    </row>
    <row r="208" customFormat="false" ht="14.65" hidden="false" customHeight="false" outlineLevel="0" collapsed="false">
      <c r="A208" s="272" t="n">
        <v>534742</v>
      </c>
      <c r="B208" s="272" t="s">
        <v>193</v>
      </c>
      <c r="C208" s="272" t="s">
        <v>193</v>
      </c>
      <c r="D208" s="273" t="s">
        <v>1695</v>
      </c>
      <c r="E208" s="272" t="s">
        <v>1696</v>
      </c>
      <c r="F208" s="272" t="s">
        <v>1697</v>
      </c>
      <c r="G208" s="274" t="s">
        <v>41</v>
      </c>
      <c r="H208" s="274" t="s">
        <v>41</v>
      </c>
      <c r="I208" s="275"/>
      <c r="J208" s="275"/>
      <c r="K208" s="274" t="s">
        <v>30</v>
      </c>
      <c r="L208" s="274" t="s">
        <v>30</v>
      </c>
      <c r="M208" s="274" t="s">
        <v>30</v>
      </c>
      <c r="N208" s="274"/>
      <c r="O208" s="274"/>
      <c r="P208" s="274" t="s">
        <v>198</v>
      </c>
      <c r="Q208" s="274"/>
      <c r="R208" s="276" t="n">
        <v>3</v>
      </c>
      <c r="S208" s="276" t="n">
        <v>0</v>
      </c>
      <c r="T208" s="276" t="n">
        <v>0</v>
      </c>
      <c r="U208" s="276" t="n">
        <v>0</v>
      </c>
      <c r="V208" s="276" t="n">
        <f aca="false">AVERAGE(T208:U208)</f>
        <v>0</v>
      </c>
      <c r="W208" s="276" t="n">
        <v>0</v>
      </c>
      <c r="X208" s="276" t="n">
        <v>0</v>
      </c>
      <c r="Y208" s="276" t="n">
        <v>0</v>
      </c>
      <c r="Z208" s="276" t="n">
        <f aca="false">AVERAGE(X208:Y208)</f>
        <v>0</v>
      </c>
      <c r="AA208" s="276" t="n">
        <v>0</v>
      </c>
      <c r="AB208" s="276" t="n">
        <v>1</v>
      </c>
      <c r="AC208" s="276" t="n">
        <v>1</v>
      </c>
      <c r="AD208" s="276" t="n">
        <v>0</v>
      </c>
      <c r="AE208" s="276" t="n">
        <v>0</v>
      </c>
      <c r="AF208" s="276" t="n">
        <v>0</v>
      </c>
      <c r="AG208" s="276" t="n">
        <v>0</v>
      </c>
      <c r="AH208" s="277"/>
      <c r="AI208" s="277" t="s">
        <v>252</v>
      </c>
      <c r="AJ208" s="278" t="s">
        <v>1698</v>
      </c>
      <c r="AK208" s="283" t="n">
        <f aca="false">AVERAGE(R208:S208)</f>
        <v>1.5</v>
      </c>
      <c r="AL208" s="299" t="n">
        <f aca="false">AVERAGE(V208,W208,Z208,AA208,AB208)</f>
        <v>0.2</v>
      </c>
      <c r="AM208" s="299" t="n">
        <f aca="false">AVERAGE(AC208:AG208)</f>
        <v>0.2</v>
      </c>
      <c r="AN208" s="299" t="n">
        <f aca="false">AL208+AM208</f>
        <v>0.4</v>
      </c>
      <c r="AO208" s="300" t="s">
        <v>319</v>
      </c>
      <c r="AP208" s="287"/>
      <c r="AQ208" s="300" t="s">
        <v>319</v>
      </c>
      <c r="AR208" s="288" t="s">
        <v>319</v>
      </c>
      <c r="AS208" s="282"/>
      <c r="AT208" s="279" t="n">
        <f aca="false">AN208</f>
        <v>0.4</v>
      </c>
    </row>
    <row r="209" customFormat="false" ht="14.65" hidden="false" customHeight="false" outlineLevel="0" collapsed="false">
      <c r="A209" s="272" t="n">
        <v>4001</v>
      </c>
      <c r="B209" s="272" t="s">
        <v>193</v>
      </c>
      <c r="C209" s="272" t="s">
        <v>193</v>
      </c>
      <c r="D209" s="273" t="s">
        <v>1699</v>
      </c>
      <c r="E209" s="272" t="s">
        <v>1700</v>
      </c>
      <c r="F209" s="272" t="s">
        <v>1701</v>
      </c>
      <c r="G209" s="274" t="s">
        <v>41</v>
      </c>
      <c r="H209" s="274" t="s">
        <v>41</v>
      </c>
      <c r="I209" s="275"/>
      <c r="J209" s="275"/>
      <c r="K209" s="274" t="s">
        <v>30</v>
      </c>
      <c r="L209" s="274" t="s">
        <v>30</v>
      </c>
      <c r="M209" s="274" t="s">
        <v>30</v>
      </c>
      <c r="N209" s="274"/>
      <c r="O209" s="274"/>
      <c r="P209" s="274" t="s">
        <v>198</v>
      </c>
      <c r="Q209" s="274"/>
      <c r="R209" s="276" t="n">
        <v>3</v>
      </c>
      <c r="S209" s="276" t="n">
        <v>0</v>
      </c>
      <c r="T209" s="276" t="n">
        <v>0</v>
      </c>
      <c r="U209" s="276" t="n">
        <v>0</v>
      </c>
      <c r="V209" s="276" t="n">
        <f aca="false">AVERAGE(T209:U209)</f>
        <v>0</v>
      </c>
      <c r="W209" s="276" t="n">
        <v>0</v>
      </c>
      <c r="X209" s="276" t="n">
        <v>0</v>
      </c>
      <c r="Y209" s="276" t="n">
        <v>0</v>
      </c>
      <c r="Z209" s="276" t="n">
        <f aca="false">AVERAGE(X209:Y209)</f>
        <v>0</v>
      </c>
      <c r="AA209" s="276" t="n">
        <v>0</v>
      </c>
      <c r="AB209" s="276" t="n">
        <v>1</v>
      </c>
      <c r="AC209" s="276" t="n">
        <v>1</v>
      </c>
      <c r="AD209" s="276" t="n">
        <v>0</v>
      </c>
      <c r="AE209" s="276" t="n">
        <v>0</v>
      </c>
      <c r="AF209" s="276" t="n">
        <v>0</v>
      </c>
      <c r="AG209" s="276" t="n">
        <v>0</v>
      </c>
      <c r="AH209" s="277"/>
      <c r="AI209" s="277" t="s">
        <v>252</v>
      </c>
      <c r="AJ209" s="278" t="s">
        <v>1702</v>
      </c>
      <c r="AK209" s="283" t="n">
        <f aca="false">AVERAGE(R209:S209)</f>
        <v>1.5</v>
      </c>
      <c r="AL209" s="299" t="n">
        <f aca="false">AVERAGE(V209,W209,Z209,AA209,AB209)</f>
        <v>0.2</v>
      </c>
      <c r="AM209" s="299" t="n">
        <f aca="false">AVERAGE(AC209:AG209)</f>
        <v>0.2</v>
      </c>
      <c r="AN209" s="299" t="n">
        <f aca="false">AL209+AM209</f>
        <v>0.4</v>
      </c>
      <c r="AO209" s="300" t="s">
        <v>319</v>
      </c>
      <c r="AP209" s="287"/>
      <c r="AQ209" s="300" t="s">
        <v>319</v>
      </c>
      <c r="AR209" s="288" t="s">
        <v>319</v>
      </c>
      <c r="AS209" s="282"/>
      <c r="AT209" s="279" t="n">
        <f aca="false">AN209</f>
        <v>0.4</v>
      </c>
    </row>
    <row r="210" customFormat="false" ht="14.65" hidden="false" customHeight="false" outlineLevel="0" collapsed="false">
      <c r="A210" s="272" t="n">
        <v>3764</v>
      </c>
      <c r="B210" s="272" t="s">
        <v>193</v>
      </c>
      <c r="C210" s="272" t="s">
        <v>193</v>
      </c>
      <c r="D210" s="273" t="s">
        <v>1703</v>
      </c>
      <c r="E210" s="272" t="s">
        <v>1704</v>
      </c>
      <c r="F210" s="272" t="s">
        <v>1705</v>
      </c>
      <c r="G210" s="274" t="s">
        <v>41</v>
      </c>
      <c r="H210" s="274" t="s">
        <v>41</v>
      </c>
      <c r="I210" s="275"/>
      <c r="J210" s="275"/>
      <c r="K210" s="274" t="s">
        <v>30</v>
      </c>
      <c r="L210" s="274" t="s">
        <v>30</v>
      </c>
      <c r="M210" s="274" t="s">
        <v>30</v>
      </c>
      <c r="N210" s="274"/>
      <c r="O210" s="274"/>
      <c r="P210" s="274" t="s">
        <v>198</v>
      </c>
      <c r="Q210" s="274"/>
      <c r="R210" s="276" t="n">
        <v>3</v>
      </c>
      <c r="S210" s="276" t="n">
        <v>0</v>
      </c>
      <c r="T210" s="276" t="n">
        <v>0</v>
      </c>
      <c r="U210" s="276" t="n">
        <v>0</v>
      </c>
      <c r="V210" s="276" t="n">
        <f aca="false">AVERAGE(T210:U210)</f>
        <v>0</v>
      </c>
      <c r="W210" s="276" t="n">
        <v>0</v>
      </c>
      <c r="X210" s="276" t="n">
        <v>0</v>
      </c>
      <c r="Y210" s="276" t="n">
        <v>0</v>
      </c>
      <c r="Z210" s="276" t="n">
        <f aca="false">AVERAGE(X210:Y210)</f>
        <v>0</v>
      </c>
      <c r="AA210" s="276" t="n">
        <v>0</v>
      </c>
      <c r="AB210" s="276" t="n">
        <v>1</v>
      </c>
      <c r="AC210" s="276" t="n">
        <v>1</v>
      </c>
      <c r="AD210" s="276" t="n">
        <v>0</v>
      </c>
      <c r="AE210" s="276" t="n">
        <v>0</v>
      </c>
      <c r="AF210" s="276" t="n">
        <v>0</v>
      </c>
      <c r="AG210" s="276" t="n">
        <v>0</v>
      </c>
      <c r="AH210" s="277"/>
      <c r="AI210" s="277" t="s">
        <v>252</v>
      </c>
      <c r="AJ210" s="278" t="s">
        <v>1706</v>
      </c>
      <c r="AK210" s="283" t="n">
        <f aca="false">AVERAGE(R210:S210)</f>
        <v>1.5</v>
      </c>
      <c r="AL210" s="299" t="n">
        <f aca="false">AVERAGE(V210,W210,Z210,AA210,AB210)</f>
        <v>0.2</v>
      </c>
      <c r="AM210" s="299" t="n">
        <f aca="false">AVERAGE(AC210:AG210)</f>
        <v>0.2</v>
      </c>
      <c r="AN210" s="299" t="n">
        <f aca="false">AL210+AM210</f>
        <v>0.4</v>
      </c>
      <c r="AO210" s="300" t="s">
        <v>319</v>
      </c>
      <c r="AP210" s="287"/>
      <c r="AQ210" s="300" t="s">
        <v>319</v>
      </c>
      <c r="AR210" s="288" t="s">
        <v>319</v>
      </c>
      <c r="AS210" s="282"/>
      <c r="AT210" s="279" t="n">
        <f aca="false">AN210</f>
        <v>0.4</v>
      </c>
    </row>
    <row r="211" customFormat="false" ht="14.65" hidden="false" customHeight="false" outlineLevel="0" collapsed="false">
      <c r="A211" s="272" t="n">
        <v>3518</v>
      </c>
      <c r="B211" s="272" t="s">
        <v>193</v>
      </c>
      <c r="C211" s="272" t="s">
        <v>193</v>
      </c>
      <c r="D211" s="273" t="s">
        <v>1707</v>
      </c>
      <c r="E211" s="272" t="s">
        <v>1708</v>
      </c>
      <c r="F211" s="272" t="s">
        <v>1709</v>
      </c>
      <c r="G211" s="274" t="s">
        <v>41</v>
      </c>
      <c r="H211" s="274" t="s">
        <v>41</v>
      </c>
      <c r="I211" s="275"/>
      <c r="J211" s="275"/>
      <c r="K211" s="274" t="s">
        <v>30</v>
      </c>
      <c r="L211" s="274" t="s">
        <v>30</v>
      </c>
      <c r="M211" s="274" t="s">
        <v>30</v>
      </c>
      <c r="N211" s="274"/>
      <c r="O211" s="274"/>
      <c r="P211" s="274" t="s">
        <v>198</v>
      </c>
      <c r="Q211" s="274"/>
      <c r="R211" s="276" t="n">
        <v>3</v>
      </c>
      <c r="S211" s="276" t="n">
        <v>0</v>
      </c>
      <c r="T211" s="276" t="n">
        <v>0</v>
      </c>
      <c r="U211" s="276" t="n">
        <v>0</v>
      </c>
      <c r="V211" s="276" t="n">
        <f aca="false">AVERAGE(T211:U211)</f>
        <v>0</v>
      </c>
      <c r="W211" s="276" t="n">
        <v>0</v>
      </c>
      <c r="X211" s="276" t="n">
        <v>0</v>
      </c>
      <c r="Y211" s="276" t="n">
        <v>0</v>
      </c>
      <c r="Z211" s="276" t="n">
        <f aca="false">AVERAGE(X211:Y211)</f>
        <v>0</v>
      </c>
      <c r="AA211" s="276" t="n">
        <v>0</v>
      </c>
      <c r="AB211" s="276" t="n">
        <v>1</v>
      </c>
      <c r="AC211" s="276" t="n">
        <v>1</v>
      </c>
      <c r="AD211" s="276" t="n">
        <v>0</v>
      </c>
      <c r="AE211" s="276" t="n">
        <v>0</v>
      </c>
      <c r="AF211" s="276" t="n">
        <v>0</v>
      </c>
      <c r="AG211" s="276" t="n">
        <v>0</v>
      </c>
      <c r="AH211" s="277"/>
      <c r="AI211" s="277" t="s">
        <v>252</v>
      </c>
      <c r="AJ211" s="278" t="s">
        <v>1710</v>
      </c>
      <c r="AK211" s="283" t="n">
        <f aca="false">AVERAGE(R211:S211)</f>
        <v>1.5</v>
      </c>
      <c r="AL211" s="299" t="n">
        <f aca="false">AVERAGE(V211,W211,Z211,AA211,AB211)</f>
        <v>0.2</v>
      </c>
      <c r="AM211" s="299" t="n">
        <f aca="false">AVERAGE(AC211:AG211)</f>
        <v>0.2</v>
      </c>
      <c r="AN211" s="299" t="n">
        <f aca="false">AL211+AM211</f>
        <v>0.4</v>
      </c>
      <c r="AO211" s="300" t="s">
        <v>319</v>
      </c>
      <c r="AP211" s="287"/>
      <c r="AQ211" s="300" t="s">
        <v>319</v>
      </c>
      <c r="AR211" s="288" t="s">
        <v>319</v>
      </c>
      <c r="AS211" s="282"/>
      <c r="AT211" s="279" t="n">
        <f aca="false">AN211</f>
        <v>0.4</v>
      </c>
    </row>
    <row r="212" customFormat="false" ht="14.65" hidden="false" customHeight="false" outlineLevel="0" collapsed="false">
      <c r="A212" s="272" t="n">
        <v>2975</v>
      </c>
      <c r="B212" s="272" t="s">
        <v>193</v>
      </c>
      <c r="C212" s="272" t="s">
        <v>193</v>
      </c>
      <c r="D212" s="273" t="s">
        <v>1711</v>
      </c>
      <c r="E212" s="272" t="s">
        <v>1712</v>
      </c>
      <c r="F212" s="272" t="s">
        <v>1713</v>
      </c>
      <c r="G212" s="274"/>
      <c r="H212" s="274" t="s">
        <v>41</v>
      </c>
      <c r="I212" s="275"/>
      <c r="J212" s="275"/>
      <c r="K212" s="274" t="s">
        <v>30</v>
      </c>
      <c r="L212" s="274" t="s">
        <v>290</v>
      </c>
      <c r="M212" s="274" t="s">
        <v>30</v>
      </c>
      <c r="N212" s="274"/>
      <c r="O212" s="274"/>
      <c r="P212" s="274"/>
      <c r="Q212" s="274"/>
      <c r="R212" s="276"/>
      <c r="S212" s="276"/>
      <c r="T212" s="276"/>
      <c r="U212" s="276"/>
      <c r="V212" s="276"/>
      <c r="W212" s="276"/>
      <c r="X212" s="276"/>
      <c r="Y212" s="276"/>
      <c r="Z212" s="276"/>
      <c r="AA212" s="276"/>
      <c r="AB212" s="276"/>
      <c r="AC212" s="276"/>
      <c r="AD212" s="276"/>
      <c r="AE212" s="276"/>
      <c r="AF212" s="276"/>
      <c r="AG212" s="276"/>
      <c r="AH212" s="277"/>
      <c r="AI212" s="277"/>
      <c r="AJ212" s="278" t="s">
        <v>1714</v>
      </c>
      <c r="AK212" s="291"/>
      <c r="AL212" s="301"/>
      <c r="AM212" s="301"/>
      <c r="AN212" s="301"/>
      <c r="AO212" s="301" t="s">
        <v>352</v>
      </c>
      <c r="AP212" s="287"/>
      <c r="AQ212" s="301" t="s">
        <v>352</v>
      </c>
      <c r="AR212" s="288" t="s">
        <v>352</v>
      </c>
      <c r="AS212" s="282"/>
      <c r="AT212" s="302" t="n">
        <v>0</v>
      </c>
    </row>
    <row r="213" customFormat="false" ht="14.65" hidden="false" customHeight="false" outlineLevel="0" collapsed="false">
      <c r="A213" s="272" t="n">
        <v>1966</v>
      </c>
      <c r="B213" s="272" t="s">
        <v>193</v>
      </c>
      <c r="C213" s="272" t="s">
        <v>193</v>
      </c>
      <c r="D213" s="273" t="s">
        <v>1715</v>
      </c>
      <c r="E213" s="272" t="s">
        <v>1716</v>
      </c>
      <c r="F213" s="272" t="s">
        <v>1717</v>
      </c>
      <c r="G213" s="274" t="s">
        <v>41</v>
      </c>
      <c r="H213" s="274" t="s">
        <v>41</v>
      </c>
      <c r="I213" s="275"/>
      <c r="J213" s="275"/>
      <c r="K213" s="274" t="s">
        <v>30</v>
      </c>
      <c r="L213" s="274" t="s">
        <v>290</v>
      </c>
      <c r="M213" s="274" t="s">
        <v>30</v>
      </c>
      <c r="N213" s="274"/>
      <c r="O213" s="274"/>
      <c r="P213" s="274"/>
      <c r="Q213" s="274"/>
      <c r="R213" s="276"/>
      <c r="S213" s="276"/>
      <c r="T213" s="276"/>
      <c r="U213" s="276"/>
      <c r="V213" s="276"/>
      <c r="W213" s="276"/>
      <c r="X213" s="276"/>
      <c r="Y213" s="276"/>
      <c r="Z213" s="276"/>
      <c r="AA213" s="276"/>
      <c r="AB213" s="276"/>
      <c r="AC213" s="276"/>
      <c r="AD213" s="276"/>
      <c r="AE213" s="276"/>
      <c r="AF213" s="276"/>
      <c r="AG213" s="276"/>
      <c r="AH213" s="277"/>
      <c r="AI213" s="277"/>
      <c r="AJ213" s="278" t="s">
        <v>1718</v>
      </c>
      <c r="AK213" s="291"/>
      <c r="AL213" s="301"/>
      <c r="AM213" s="301"/>
      <c r="AN213" s="301"/>
      <c r="AO213" s="301" t="s">
        <v>352</v>
      </c>
      <c r="AP213" s="287"/>
      <c r="AQ213" s="301" t="s">
        <v>352</v>
      </c>
      <c r="AR213" s="288" t="s">
        <v>352</v>
      </c>
      <c r="AS213" s="282"/>
      <c r="AT213" s="302" t="n">
        <v>0</v>
      </c>
    </row>
    <row r="214" customFormat="false" ht="14.65" hidden="false" customHeight="false" outlineLevel="0" collapsed="false">
      <c r="A214" s="272" t="n">
        <v>3424</v>
      </c>
      <c r="B214" s="272" t="s">
        <v>193</v>
      </c>
      <c r="C214" s="272" t="s">
        <v>193</v>
      </c>
      <c r="D214" s="273" t="s">
        <v>1719</v>
      </c>
      <c r="E214" s="272" t="s">
        <v>1720</v>
      </c>
      <c r="F214" s="272" t="s">
        <v>1721</v>
      </c>
      <c r="G214" s="274"/>
      <c r="H214" s="274" t="s">
        <v>41</v>
      </c>
      <c r="I214" s="275"/>
      <c r="J214" s="275"/>
      <c r="K214" s="274" t="s">
        <v>30</v>
      </c>
      <c r="L214" s="274" t="s">
        <v>30</v>
      </c>
      <c r="M214" s="274" t="s">
        <v>30</v>
      </c>
      <c r="N214" s="274"/>
      <c r="O214" s="274"/>
      <c r="P214" s="274"/>
      <c r="Q214" s="274"/>
      <c r="R214" s="276"/>
      <c r="S214" s="276"/>
      <c r="T214" s="276"/>
      <c r="U214" s="276"/>
      <c r="V214" s="276"/>
      <c r="W214" s="276"/>
      <c r="X214" s="276"/>
      <c r="Y214" s="276"/>
      <c r="Z214" s="276"/>
      <c r="AA214" s="276"/>
      <c r="AB214" s="276"/>
      <c r="AC214" s="276"/>
      <c r="AD214" s="276"/>
      <c r="AE214" s="276"/>
      <c r="AF214" s="276"/>
      <c r="AG214" s="276"/>
      <c r="AH214" s="277"/>
      <c r="AI214" s="277"/>
      <c r="AJ214" s="278" t="s">
        <v>1722</v>
      </c>
      <c r="AK214" s="291"/>
      <c r="AL214" s="301"/>
      <c r="AM214" s="301"/>
      <c r="AN214" s="301"/>
      <c r="AO214" s="301" t="s">
        <v>352</v>
      </c>
      <c r="AP214" s="287"/>
      <c r="AQ214" s="301" t="s">
        <v>352</v>
      </c>
      <c r="AR214" s="288" t="s">
        <v>352</v>
      </c>
      <c r="AS214" s="282"/>
      <c r="AT214" s="302" t="n">
        <v>0</v>
      </c>
    </row>
    <row r="215" customFormat="false" ht="14.65" hidden="false" customHeight="false" outlineLevel="0" collapsed="false">
      <c r="A215" s="272" t="n">
        <v>4503</v>
      </c>
      <c r="B215" s="272" t="s">
        <v>193</v>
      </c>
      <c r="C215" s="272" t="s">
        <v>193</v>
      </c>
      <c r="D215" s="273" t="s">
        <v>1723</v>
      </c>
      <c r="E215" s="272" t="s">
        <v>1724</v>
      </c>
      <c r="F215" s="272" t="s">
        <v>1725</v>
      </c>
      <c r="G215" s="274"/>
      <c r="H215" s="274" t="s">
        <v>41</v>
      </c>
      <c r="I215" s="275"/>
      <c r="J215" s="275"/>
      <c r="K215" s="274" t="s">
        <v>30</v>
      </c>
      <c r="L215" s="274" t="s">
        <v>30</v>
      </c>
      <c r="M215" s="274" t="s">
        <v>30</v>
      </c>
      <c r="N215" s="274"/>
      <c r="O215" s="274"/>
      <c r="P215" s="274"/>
      <c r="Q215" s="274"/>
      <c r="R215" s="276"/>
      <c r="S215" s="276"/>
      <c r="T215" s="276"/>
      <c r="U215" s="276"/>
      <c r="V215" s="276"/>
      <c r="W215" s="276"/>
      <c r="X215" s="276"/>
      <c r="Y215" s="276"/>
      <c r="Z215" s="276"/>
      <c r="AA215" s="276"/>
      <c r="AB215" s="276"/>
      <c r="AC215" s="276"/>
      <c r="AD215" s="276"/>
      <c r="AE215" s="276"/>
      <c r="AF215" s="276"/>
      <c r="AG215" s="276"/>
      <c r="AH215" s="277"/>
      <c r="AI215" s="277"/>
      <c r="AJ215" s="278" t="s">
        <v>1523</v>
      </c>
      <c r="AK215" s="291"/>
      <c r="AL215" s="301"/>
      <c r="AM215" s="301"/>
      <c r="AN215" s="301"/>
      <c r="AO215" s="301" t="s">
        <v>352</v>
      </c>
      <c r="AP215" s="287"/>
      <c r="AQ215" s="301" t="s">
        <v>352</v>
      </c>
      <c r="AR215" s="288" t="s">
        <v>352</v>
      </c>
      <c r="AS215" s="282"/>
      <c r="AT215" s="302" t="n">
        <v>0</v>
      </c>
    </row>
    <row r="216" customFormat="false" ht="14.65" hidden="false" customHeight="false" outlineLevel="0" collapsed="false">
      <c r="A216" s="272" t="n">
        <v>3059</v>
      </c>
      <c r="B216" s="272" t="s">
        <v>193</v>
      </c>
      <c r="C216" s="272" t="s">
        <v>193</v>
      </c>
      <c r="D216" s="273" t="s">
        <v>1726</v>
      </c>
      <c r="E216" s="272" t="s">
        <v>1727</v>
      </c>
      <c r="F216" s="272" t="s">
        <v>1728</v>
      </c>
      <c r="G216" s="274"/>
      <c r="H216" s="274" t="s">
        <v>41</v>
      </c>
      <c r="I216" s="275"/>
      <c r="J216" s="275"/>
      <c r="K216" s="274" t="s">
        <v>30</v>
      </c>
      <c r="L216" s="274" t="s">
        <v>30</v>
      </c>
      <c r="M216" s="274" t="s">
        <v>30</v>
      </c>
      <c r="N216" s="274"/>
      <c r="O216" s="274"/>
      <c r="P216" s="274"/>
      <c r="Q216" s="274"/>
      <c r="R216" s="276"/>
      <c r="S216" s="276"/>
      <c r="T216" s="276"/>
      <c r="U216" s="276"/>
      <c r="V216" s="276"/>
      <c r="W216" s="276"/>
      <c r="X216" s="276"/>
      <c r="Y216" s="276"/>
      <c r="Z216" s="276"/>
      <c r="AA216" s="276"/>
      <c r="AB216" s="276"/>
      <c r="AC216" s="276"/>
      <c r="AD216" s="276"/>
      <c r="AE216" s="276"/>
      <c r="AF216" s="276"/>
      <c r="AG216" s="276"/>
      <c r="AH216" s="277"/>
      <c r="AI216" s="277"/>
      <c r="AJ216" s="278" t="s">
        <v>1729</v>
      </c>
      <c r="AK216" s="291"/>
      <c r="AL216" s="301"/>
      <c r="AM216" s="301"/>
      <c r="AN216" s="301"/>
      <c r="AO216" s="301" t="s">
        <v>352</v>
      </c>
      <c r="AP216" s="287"/>
      <c r="AQ216" s="301" t="s">
        <v>352</v>
      </c>
      <c r="AR216" s="288" t="s">
        <v>352</v>
      </c>
      <c r="AS216" s="282"/>
      <c r="AT216" s="302" t="n">
        <v>0</v>
      </c>
    </row>
    <row r="217" customFormat="false" ht="14.65" hidden="false" customHeight="false" outlineLevel="0" collapsed="false">
      <c r="A217" s="272" t="n">
        <v>4466</v>
      </c>
      <c r="B217" s="272" t="s">
        <v>193</v>
      </c>
      <c r="C217" s="272" t="s">
        <v>193</v>
      </c>
      <c r="D217" s="273" t="s">
        <v>1730</v>
      </c>
      <c r="E217" s="272" t="s">
        <v>1731</v>
      </c>
      <c r="F217" s="272" t="s">
        <v>1732</v>
      </c>
      <c r="G217" s="274"/>
      <c r="H217" s="274" t="s">
        <v>41</v>
      </c>
      <c r="I217" s="275"/>
      <c r="J217" s="275"/>
      <c r="K217" s="274" t="s">
        <v>30</v>
      </c>
      <c r="L217" s="274" t="s">
        <v>30</v>
      </c>
      <c r="M217" s="274" t="s">
        <v>30</v>
      </c>
      <c r="N217" s="274"/>
      <c r="O217" s="274"/>
      <c r="P217" s="274"/>
      <c r="Q217" s="274"/>
      <c r="R217" s="276"/>
      <c r="S217" s="276"/>
      <c r="T217" s="276"/>
      <c r="U217" s="276"/>
      <c r="V217" s="276"/>
      <c r="W217" s="276"/>
      <c r="X217" s="276"/>
      <c r="Y217" s="276"/>
      <c r="Z217" s="276"/>
      <c r="AA217" s="276"/>
      <c r="AB217" s="276"/>
      <c r="AC217" s="276"/>
      <c r="AD217" s="276"/>
      <c r="AE217" s="276"/>
      <c r="AF217" s="276"/>
      <c r="AG217" s="276"/>
      <c r="AH217" s="277"/>
      <c r="AI217" s="277"/>
      <c r="AJ217" s="278" t="s">
        <v>1733</v>
      </c>
      <c r="AK217" s="291"/>
      <c r="AL217" s="301"/>
      <c r="AM217" s="301"/>
      <c r="AN217" s="301"/>
      <c r="AO217" s="301" t="s">
        <v>352</v>
      </c>
      <c r="AP217" s="287"/>
      <c r="AQ217" s="301" t="s">
        <v>352</v>
      </c>
      <c r="AR217" s="288" t="s">
        <v>352</v>
      </c>
      <c r="AS217" s="282"/>
      <c r="AT217" s="302" t="n">
        <v>0</v>
      </c>
    </row>
    <row r="218" customFormat="false" ht="14.65" hidden="false" customHeight="false" outlineLevel="0" collapsed="false">
      <c r="A218" s="272" t="n">
        <v>4474</v>
      </c>
      <c r="B218" s="272" t="s">
        <v>193</v>
      </c>
      <c r="C218" s="272" t="s">
        <v>193</v>
      </c>
      <c r="D218" s="273" t="s">
        <v>1734</v>
      </c>
      <c r="E218" s="272" t="s">
        <v>1735</v>
      </c>
      <c r="F218" s="272" t="s">
        <v>1736</v>
      </c>
      <c r="G218" s="274"/>
      <c r="H218" s="274" t="s">
        <v>41</v>
      </c>
      <c r="I218" s="275"/>
      <c r="J218" s="275"/>
      <c r="K218" s="274" t="s">
        <v>30</v>
      </c>
      <c r="L218" s="274" t="s">
        <v>30</v>
      </c>
      <c r="M218" s="274" t="s">
        <v>30</v>
      </c>
      <c r="N218" s="274"/>
      <c r="O218" s="274"/>
      <c r="P218" s="274"/>
      <c r="Q218" s="274"/>
      <c r="R218" s="276"/>
      <c r="S218" s="276"/>
      <c r="T218" s="276"/>
      <c r="U218" s="276"/>
      <c r="V218" s="276"/>
      <c r="W218" s="276"/>
      <c r="X218" s="276"/>
      <c r="Y218" s="276"/>
      <c r="Z218" s="276"/>
      <c r="AA218" s="276"/>
      <c r="AB218" s="276"/>
      <c r="AC218" s="276"/>
      <c r="AD218" s="276"/>
      <c r="AE218" s="276"/>
      <c r="AF218" s="276"/>
      <c r="AG218" s="276"/>
      <c r="AH218" s="277"/>
      <c r="AI218" s="277"/>
      <c r="AJ218" s="278" t="s">
        <v>1737</v>
      </c>
      <c r="AK218" s="291"/>
      <c r="AL218" s="301"/>
      <c r="AM218" s="301"/>
      <c r="AN218" s="301"/>
      <c r="AO218" s="301" t="s">
        <v>352</v>
      </c>
      <c r="AP218" s="287"/>
      <c r="AQ218" s="301" t="s">
        <v>352</v>
      </c>
      <c r="AR218" s="288" t="s">
        <v>352</v>
      </c>
      <c r="AS218" s="282"/>
      <c r="AT218" s="302" t="n">
        <v>0</v>
      </c>
    </row>
    <row r="219" customFormat="false" ht="14.65" hidden="false" customHeight="false" outlineLevel="0" collapsed="false">
      <c r="A219" s="272" t="n">
        <v>3429</v>
      </c>
      <c r="B219" s="272" t="s">
        <v>193</v>
      </c>
      <c r="C219" s="272" t="s">
        <v>193</v>
      </c>
      <c r="D219" s="273" t="s">
        <v>1738</v>
      </c>
      <c r="E219" s="272" t="s">
        <v>1739</v>
      </c>
      <c r="F219" s="272" t="s">
        <v>1740</v>
      </c>
      <c r="G219" s="274"/>
      <c r="H219" s="274" t="s">
        <v>41</v>
      </c>
      <c r="I219" s="275"/>
      <c r="J219" s="275"/>
      <c r="K219" s="274" t="s">
        <v>30</v>
      </c>
      <c r="L219" s="274" t="s">
        <v>30</v>
      </c>
      <c r="M219" s="274" t="s">
        <v>30</v>
      </c>
      <c r="N219" s="274"/>
      <c r="O219" s="274"/>
      <c r="P219" s="274"/>
      <c r="Q219" s="274"/>
      <c r="R219" s="276"/>
      <c r="S219" s="276"/>
      <c r="T219" s="276"/>
      <c r="U219" s="276"/>
      <c r="V219" s="276"/>
      <c r="W219" s="276"/>
      <c r="X219" s="276"/>
      <c r="Y219" s="276"/>
      <c r="Z219" s="276"/>
      <c r="AA219" s="276"/>
      <c r="AB219" s="276"/>
      <c r="AC219" s="276"/>
      <c r="AD219" s="276"/>
      <c r="AE219" s="276"/>
      <c r="AF219" s="276"/>
      <c r="AG219" s="276"/>
      <c r="AH219" s="277"/>
      <c r="AI219" s="277"/>
      <c r="AJ219" s="278" t="s">
        <v>1741</v>
      </c>
      <c r="AK219" s="291"/>
      <c r="AL219" s="301"/>
      <c r="AM219" s="301"/>
      <c r="AN219" s="301"/>
      <c r="AO219" s="301" t="s">
        <v>352</v>
      </c>
      <c r="AP219" s="287"/>
      <c r="AQ219" s="301" t="s">
        <v>352</v>
      </c>
      <c r="AR219" s="288" t="s">
        <v>352</v>
      </c>
      <c r="AS219" s="282"/>
      <c r="AT219" s="302" t="n">
        <v>0</v>
      </c>
    </row>
    <row r="220" customFormat="false" ht="14.65" hidden="false" customHeight="false" outlineLevel="0" collapsed="false">
      <c r="A220" s="272" t="n">
        <v>4516</v>
      </c>
      <c r="B220" s="272" t="s">
        <v>193</v>
      </c>
      <c r="C220" s="272" t="s">
        <v>193</v>
      </c>
      <c r="D220" s="273" t="s">
        <v>1742</v>
      </c>
      <c r="E220" s="272" t="s">
        <v>1743</v>
      </c>
      <c r="F220" s="272" t="s">
        <v>1744</v>
      </c>
      <c r="G220" s="274"/>
      <c r="H220" s="274" t="s">
        <v>41</v>
      </c>
      <c r="I220" s="275"/>
      <c r="J220" s="275"/>
      <c r="K220" s="274" t="s">
        <v>30</v>
      </c>
      <c r="L220" s="274" t="s">
        <v>30</v>
      </c>
      <c r="M220" s="274" t="s">
        <v>30</v>
      </c>
      <c r="N220" s="274"/>
      <c r="O220" s="274"/>
      <c r="P220" s="274"/>
      <c r="Q220" s="274"/>
      <c r="R220" s="276"/>
      <c r="S220" s="276"/>
      <c r="T220" s="276"/>
      <c r="U220" s="276"/>
      <c r="V220" s="276"/>
      <c r="W220" s="276"/>
      <c r="X220" s="276"/>
      <c r="Y220" s="276"/>
      <c r="Z220" s="276"/>
      <c r="AA220" s="276"/>
      <c r="AB220" s="276"/>
      <c r="AC220" s="276"/>
      <c r="AD220" s="276"/>
      <c r="AE220" s="276"/>
      <c r="AF220" s="276"/>
      <c r="AG220" s="276"/>
      <c r="AH220" s="277"/>
      <c r="AI220" s="277"/>
      <c r="AJ220" s="278" t="s">
        <v>1745</v>
      </c>
      <c r="AK220" s="291"/>
      <c r="AL220" s="301"/>
      <c r="AM220" s="301"/>
      <c r="AN220" s="301"/>
      <c r="AO220" s="301" t="s">
        <v>352</v>
      </c>
      <c r="AP220" s="287"/>
      <c r="AQ220" s="301" t="s">
        <v>352</v>
      </c>
      <c r="AR220" s="288" t="s">
        <v>352</v>
      </c>
      <c r="AS220" s="282"/>
      <c r="AT220" s="302" t="n">
        <v>0</v>
      </c>
    </row>
    <row r="221" customFormat="false" ht="14.65" hidden="false" customHeight="false" outlineLevel="0" collapsed="false">
      <c r="A221" s="272" t="n">
        <v>4117</v>
      </c>
      <c r="B221" s="272" t="s">
        <v>193</v>
      </c>
      <c r="C221" s="272" t="s">
        <v>193</v>
      </c>
      <c r="D221" s="273" t="s">
        <v>1746</v>
      </c>
      <c r="E221" s="272" t="s">
        <v>1747</v>
      </c>
      <c r="F221" s="272" t="s">
        <v>1748</v>
      </c>
      <c r="G221" s="274"/>
      <c r="H221" s="274" t="s">
        <v>41</v>
      </c>
      <c r="I221" s="275"/>
      <c r="J221" s="275"/>
      <c r="K221" s="274" t="s">
        <v>30</v>
      </c>
      <c r="L221" s="274" t="s">
        <v>30</v>
      </c>
      <c r="M221" s="274" t="s">
        <v>30</v>
      </c>
      <c r="N221" s="274"/>
      <c r="O221" s="274"/>
      <c r="P221" s="274"/>
      <c r="Q221" s="274"/>
      <c r="R221" s="276"/>
      <c r="S221" s="276"/>
      <c r="T221" s="276"/>
      <c r="U221" s="276"/>
      <c r="V221" s="276"/>
      <c r="W221" s="276"/>
      <c r="X221" s="276"/>
      <c r="Y221" s="276"/>
      <c r="Z221" s="276"/>
      <c r="AA221" s="276"/>
      <c r="AB221" s="276"/>
      <c r="AC221" s="276"/>
      <c r="AD221" s="276"/>
      <c r="AE221" s="276"/>
      <c r="AF221" s="276"/>
      <c r="AG221" s="276"/>
      <c r="AH221" s="277"/>
      <c r="AI221" s="277"/>
      <c r="AJ221" s="278" t="s">
        <v>1749</v>
      </c>
      <c r="AK221" s="291"/>
      <c r="AL221" s="301"/>
      <c r="AM221" s="301"/>
      <c r="AN221" s="301"/>
      <c r="AO221" s="301" t="s">
        <v>352</v>
      </c>
      <c r="AP221" s="287"/>
      <c r="AQ221" s="301" t="s">
        <v>352</v>
      </c>
      <c r="AR221" s="288" t="s">
        <v>352</v>
      </c>
      <c r="AS221" s="282"/>
      <c r="AT221" s="302" t="n">
        <v>0</v>
      </c>
    </row>
    <row r="222" customFormat="false" ht="14.65" hidden="false" customHeight="false" outlineLevel="0" collapsed="false">
      <c r="A222" s="272" t="n">
        <v>4129</v>
      </c>
      <c r="B222" s="272" t="s">
        <v>193</v>
      </c>
      <c r="C222" s="272" t="s">
        <v>193</v>
      </c>
      <c r="D222" s="273" t="s">
        <v>1750</v>
      </c>
      <c r="E222" s="272" t="s">
        <v>1751</v>
      </c>
      <c r="F222" s="272" t="s">
        <v>1752</v>
      </c>
      <c r="G222" s="274"/>
      <c r="H222" s="274" t="s">
        <v>41</v>
      </c>
      <c r="I222" s="275"/>
      <c r="J222" s="275"/>
      <c r="K222" s="274" t="s">
        <v>30</v>
      </c>
      <c r="L222" s="274" t="s">
        <v>30</v>
      </c>
      <c r="M222" s="274" t="s">
        <v>30</v>
      </c>
      <c r="N222" s="274"/>
      <c r="O222" s="274"/>
      <c r="P222" s="274"/>
      <c r="Q222" s="274"/>
      <c r="R222" s="276"/>
      <c r="S222" s="276"/>
      <c r="T222" s="276"/>
      <c r="U222" s="276"/>
      <c r="V222" s="276"/>
      <c r="W222" s="276"/>
      <c r="X222" s="276"/>
      <c r="Y222" s="276"/>
      <c r="Z222" s="276"/>
      <c r="AA222" s="276"/>
      <c r="AB222" s="276"/>
      <c r="AC222" s="276"/>
      <c r="AD222" s="276"/>
      <c r="AE222" s="276"/>
      <c r="AF222" s="276"/>
      <c r="AG222" s="276"/>
      <c r="AH222" s="277"/>
      <c r="AI222" s="277"/>
      <c r="AJ222" s="278" t="s">
        <v>1753</v>
      </c>
      <c r="AK222" s="291"/>
      <c r="AL222" s="301"/>
      <c r="AM222" s="301"/>
      <c r="AN222" s="301"/>
      <c r="AO222" s="301" t="s">
        <v>352</v>
      </c>
      <c r="AP222" s="287"/>
      <c r="AQ222" s="301" t="s">
        <v>352</v>
      </c>
      <c r="AR222" s="288" t="s">
        <v>352</v>
      </c>
      <c r="AS222" s="282"/>
      <c r="AT222" s="302" t="n">
        <v>0</v>
      </c>
    </row>
    <row r="223" customFormat="false" ht="14.65" hidden="false" customHeight="false" outlineLevel="0" collapsed="false">
      <c r="A223" s="272" t="n">
        <v>4142</v>
      </c>
      <c r="B223" s="272" t="s">
        <v>193</v>
      </c>
      <c r="C223" s="272" t="s">
        <v>193</v>
      </c>
      <c r="D223" s="273" t="s">
        <v>1754</v>
      </c>
      <c r="E223" s="272" t="s">
        <v>1755</v>
      </c>
      <c r="F223" s="272" t="s">
        <v>1756</v>
      </c>
      <c r="G223" s="274"/>
      <c r="H223" s="274" t="s">
        <v>41</v>
      </c>
      <c r="I223" s="275"/>
      <c r="J223" s="275"/>
      <c r="K223" s="274" t="s">
        <v>30</v>
      </c>
      <c r="L223" s="274" t="s">
        <v>30</v>
      </c>
      <c r="M223" s="274" t="s">
        <v>30</v>
      </c>
      <c r="N223" s="274"/>
      <c r="O223" s="274"/>
      <c r="P223" s="274"/>
      <c r="Q223" s="274"/>
      <c r="R223" s="276"/>
      <c r="S223" s="276"/>
      <c r="T223" s="276"/>
      <c r="U223" s="276"/>
      <c r="V223" s="276"/>
      <c r="W223" s="276"/>
      <c r="X223" s="276"/>
      <c r="Y223" s="276"/>
      <c r="Z223" s="276"/>
      <c r="AA223" s="276"/>
      <c r="AB223" s="276"/>
      <c r="AC223" s="276"/>
      <c r="AD223" s="276"/>
      <c r="AE223" s="276"/>
      <c r="AF223" s="276"/>
      <c r="AG223" s="276"/>
      <c r="AH223" s="277"/>
      <c r="AI223" s="277"/>
      <c r="AJ223" s="278" t="s">
        <v>1757</v>
      </c>
      <c r="AK223" s="291"/>
      <c r="AL223" s="301"/>
      <c r="AM223" s="301"/>
      <c r="AN223" s="301"/>
      <c r="AO223" s="301" t="s">
        <v>352</v>
      </c>
      <c r="AP223" s="287"/>
      <c r="AQ223" s="301" t="s">
        <v>352</v>
      </c>
      <c r="AR223" s="288" t="s">
        <v>352</v>
      </c>
      <c r="AS223" s="282"/>
      <c r="AT223" s="302" t="n">
        <v>0</v>
      </c>
    </row>
    <row r="224" customFormat="false" ht="14.65" hidden="false" customHeight="false" outlineLevel="0" collapsed="false">
      <c r="A224" s="273" t="n">
        <v>1958</v>
      </c>
      <c r="B224" s="273" t="s">
        <v>1041</v>
      </c>
      <c r="C224" s="273" t="s">
        <v>179</v>
      </c>
      <c r="D224" s="273" t="s">
        <v>1758</v>
      </c>
      <c r="E224" s="273" t="s">
        <v>1759</v>
      </c>
      <c r="F224" s="273" t="s">
        <v>1760</v>
      </c>
      <c r="G224" s="274"/>
      <c r="H224" s="274"/>
      <c r="I224" s="275"/>
      <c r="J224" s="275"/>
      <c r="K224" s="274" t="s">
        <v>32</v>
      </c>
      <c r="L224" s="274" t="s">
        <v>725</v>
      </c>
      <c r="M224" s="274" t="s">
        <v>192</v>
      </c>
      <c r="N224" s="274"/>
      <c r="O224" s="274"/>
      <c r="P224" s="274"/>
      <c r="Q224" s="274"/>
      <c r="R224" s="276"/>
      <c r="S224" s="276"/>
      <c r="T224" s="276"/>
      <c r="U224" s="276"/>
      <c r="V224" s="276"/>
      <c r="W224" s="276"/>
      <c r="X224" s="276"/>
      <c r="Y224" s="276"/>
      <c r="Z224" s="276"/>
      <c r="AA224" s="276"/>
      <c r="AB224" s="276"/>
      <c r="AC224" s="276"/>
      <c r="AD224" s="276"/>
      <c r="AE224" s="276"/>
      <c r="AF224" s="276"/>
      <c r="AG224" s="276"/>
      <c r="AH224" s="303"/>
      <c r="AI224" s="303"/>
      <c r="AJ224" s="304" t="s">
        <v>1761</v>
      </c>
      <c r="AK224" s="305"/>
      <c r="AL224" s="306"/>
      <c r="AM224" s="306"/>
      <c r="AN224" s="306"/>
      <c r="AO224" s="306"/>
      <c r="AP224" s="306"/>
      <c r="AQ224" s="306" t="s">
        <v>725</v>
      </c>
      <c r="AR224" s="306"/>
      <c r="AS224" s="282"/>
      <c r="AT224" s="303" t="n">
        <v>-1</v>
      </c>
    </row>
    <row r="225" customFormat="false" ht="14.65" hidden="false" customHeight="false" outlineLevel="0" collapsed="false">
      <c r="A225" s="273" t="n">
        <v>3525</v>
      </c>
      <c r="B225" s="273" t="s">
        <v>1041</v>
      </c>
      <c r="C225" s="273" t="s">
        <v>179</v>
      </c>
      <c r="D225" s="273" t="s">
        <v>1762</v>
      </c>
      <c r="E225" s="273" t="s">
        <v>1763</v>
      </c>
      <c r="F225" s="273" t="s">
        <v>1764</v>
      </c>
      <c r="G225" s="274"/>
      <c r="H225" s="274"/>
      <c r="I225" s="275"/>
      <c r="J225" s="275"/>
      <c r="K225" s="274" t="s">
        <v>32</v>
      </c>
      <c r="L225" s="274" t="s">
        <v>725</v>
      </c>
      <c r="M225" s="274" t="s">
        <v>192</v>
      </c>
      <c r="N225" s="274"/>
      <c r="O225" s="274"/>
      <c r="P225" s="274" t="s">
        <v>198</v>
      </c>
      <c r="Q225" s="274" t="s">
        <v>187</v>
      </c>
      <c r="R225" s="276" t="n">
        <v>3</v>
      </c>
      <c r="S225" s="276" t="n">
        <v>3</v>
      </c>
      <c r="T225" s="276"/>
      <c r="U225" s="276"/>
      <c r="V225" s="276"/>
      <c r="W225" s="276"/>
      <c r="X225" s="276"/>
      <c r="Y225" s="276"/>
      <c r="Z225" s="276"/>
      <c r="AA225" s="276"/>
      <c r="AB225" s="276"/>
      <c r="AC225" s="276"/>
      <c r="AD225" s="276"/>
      <c r="AE225" s="276"/>
      <c r="AF225" s="276"/>
      <c r="AG225" s="276"/>
      <c r="AH225" s="303"/>
      <c r="AI225" s="303"/>
      <c r="AJ225" s="304" t="s">
        <v>1765</v>
      </c>
      <c r="AK225" s="305"/>
      <c r="AL225" s="306"/>
      <c r="AM225" s="306"/>
      <c r="AN225" s="306"/>
      <c r="AO225" s="306"/>
      <c r="AP225" s="306"/>
      <c r="AQ225" s="306" t="s">
        <v>725</v>
      </c>
      <c r="AR225" s="306" t="s">
        <v>226</v>
      </c>
      <c r="AS225" s="282"/>
      <c r="AT225" s="303" t="n">
        <v>-1</v>
      </c>
    </row>
    <row r="226" customFormat="false" ht="14.65" hidden="false" customHeight="false" outlineLevel="0" collapsed="false">
      <c r="A226" s="273" t="n">
        <v>459627</v>
      </c>
      <c r="B226" s="273" t="s">
        <v>1041</v>
      </c>
      <c r="C226" s="273" t="s">
        <v>179</v>
      </c>
      <c r="D226" s="273" t="s">
        <v>1766</v>
      </c>
      <c r="E226" s="273" t="s">
        <v>1767</v>
      </c>
      <c r="F226" s="273" t="s">
        <v>1768</v>
      </c>
      <c r="G226" s="274"/>
      <c r="H226" s="274"/>
      <c r="I226" s="275"/>
      <c r="J226" s="275"/>
      <c r="K226" s="274" t="s">
        <v>32</v>
      </c>
      <c r="L226" s="274" t="s">
        <v>725</v>
      </c>
      <c r="M226" s="274" t="s">
        <v>192</v>
      </c>
      <c r="N226" s="274"/>
      <c r="O226" s="274"/>
      <c r="P226" s="274" t="s">
        <v>198</v>
      </c>
      <c r="Q226" s="274" t="s">
        <v>187</v>
      </c>
      <c r="R226" s="276" t="n">
        <v>3</v>
      </c>
      <c r="S226" s="276" t="n">
        <v>3</v>
      </c>
      <c r="T226" s="276"/>
      <c r="U226" s="276"/>
      <c r="V226" s="276"/>
      <c r="W226" s="276"/>
      <c r="X226" s="276"/>
      <c r="Y226" s="276"/>
      <c r="Z226" s="276"/>
      <c r="AA226" s="276"/>
      <c r="AB226" s="276"/>
      <c r="AC226" s="276"/>
      <c r="AD226" s="276"/>
      <c r="AE226" s="276"/>
      <c r="AF226" s="276"/>
      <c r="AG226" s="276"/>
      <c r="AH226" s="303"/>
      <c r="AI226" s="303"/>
      <c r="AJ226" s="304" t="s">
        <v>1769</v>
      </c>
      <c r="AK226" s="305"/>
      <c r="AL226" s="306"/>
      <c r="AM226" s="306"/>
      <c r="AN226" s="306"/>
      <c r="AO226" s="306"/>
      <c r="AP226" s="306"/>
      <c r="AQ226" s="306" t="s">
        <v>725</v>
      </c>
      <c r="AR226" s="306" t="s">
        <v>226</v>
      </c>
      <c r="AS226" s="282"/>
      <c r="AT226" s="303" t="n">
        <v>-1</v>
      </c>
    </row>
    <row r="227" customFormat="false" ht="14.65" hidden="false" customHeight="false" outlineLevel="0" collapsed="false">
      <c r="A227" s="273" t="n">
        <v>3297</v>
      </c>
      <c r="B227" s="273" t="s">
        <v>1041</v>
      </c>
      <c r="C227" s="273" t="s">
        <v>179</v>
      </c>
      <c r="D227" s="273" t="s">
        <v>1770</v>
      </c>
      <c r="E227" s="273" t="s">
        <v>1771</v>
      </c>
      <c r="F227" s="273" t="s">
        <v>1772</v>
      </c>
      <c r="G227" s="274"/>
      <c r="H227" s="274"/>
      <c r="I227" s="275"/>
      <c r="J227" s="275"/>
      <c r="K227" s="274" t="s">
        <v>30</v>
      </c>
      <c r="L227" s="274" t="s">
        <v>725</v>
      </c>
      <c r="M227" s="274" t="s">
        <v>192</v>
      </c>
      <c r="N227" s="274"/>
      <c r="O227" s="274"/>
      <c r="P227" s="274" t="s">
        <v>198</v>
      </c>
      <c r="Q227" s="274"/>
      <c r="R227" s="276" t="n">
        <v>3</v>
      </c>
      <c r="S227" s="276" t="n">
        <v>0</v>
      </c>
      <c r="T227" s="276"/>
      <c r="U227" s="276"/>
      <c r="V227" s="276"/>
      <c r="W227" s="276"/>
      <c r="X227" s="276"/>
      <c r="Y227" s="276"/>
      <c r="Z227" s="276"/>
      <c r="AA227" s="276"/>
      <c r="AB227" s="276"/>
      <c r="AC227" s="276"/>
      <c r="AD227" s="276"/>
      <c r="AE227" s="276"/>
      <c r="AF227" s="276"/>
      <c r="AG227" s="276"/>
      <c r="AH227" s="303"/>
      <c r="AI227" s="303"/>
      <c r="AJ227" s="304" t="s">
        <v>1773</v>
      </c>
      <c r="AK227" s="305"/>
      <c r="AL227" s="306"/>
      <c r="AM227" s="306"/>
      <c r="AN227" s="306"/>
      <c r="AO227" s="306"/>
      <c r="AP227" s="306"/>
      <c r="AQ227" s="306" t="s">
        <v>725</v>
      </c>
      <c r="AR227" s="306"/>
      <c r="AS227" s="282"/>
      <c r="AT227" s="303" t="n">
        <v>-1</v>
      </c>
    </row>
    <row r="228" customFormat="false" ht="14.65" hidden="false" customHeight="false" outlineLevel="0" collapsed="false">
      <c r="A228" s="273" t="n">
        <v>2440</v>
      </c>
      <c r="B228" s="273" t="s">
        <v>1041</v>
      </c>
      <c r="C228" s="273" t="s">
        <v>179</v>
      </c>
      <c r="D228" s="273" t="s">
        <v>1774</v>
      </c>
      <c r="E228" s="307" t="s">
        <v>1775</v>
      </c>
      <c r="F228" s="273" t="s">
        <v>1776</v>
      </c>
      <c r="G228" s="274"/>
      <c r="H228" s="274"/>
      <c r="I228" s="275"/>
      <c r="J228" s="275"/>
      <c r="K228" s="274" t="s">
        <v>30</v>
      </c>
      <c r="L228" s="274" t="s">
        <v>725</v>
      </c>
      <c r="M228" s="274" t="s">
        <v>192</v>
      </c>
      <c r="N228" s="274"/>
      <c r="O228" s="274"/>
      <c r="P228" s="274"/>
      <c r="Q228" s="274"/>
      <c r="R228" s="276"/>
      <c r="S228" s="276"/>
      <c r="T228" s="276"/>
      <c r="U228" s="276"/>
      <c r="V228" s="276"/>
      <c r="W228" s="276"/>
      <c r="X228" s="276"/>
      <c r="Y228" s="276"/>
      <c r="Z228" s="276"/>
      <c r="AA228" s="276"/>
      <c r="AB228" s="276"/>
      <c r="AC228" s="276"/>
      <c r="AD228" s="276"/>
      <c r="AE228" s="276"/>
      <c r="AF228" s="276"/>
      <c r="AG228" s="276"/>
      <c r="AH228" s="303"/>
      <c r="AI228" s="303"/>
      <c r="AJ228" s="304" t="s">
        <v>1777</v>
      </c>
      <c r="AK228" s="305"/>
      <c r="AL228" s="306"/>
      <c r="AM228" s="306"/>
      <c r="AN228" s="306"/>
      <c r="AO228" s="306"/>
      <c r="AP228" s="306"/>
      <c r="AQ228" s="306" t="s">
        <v>725</v>
      </c>
      <c r="AR228" s="306"/>
      <c r="AS228" s="282"/>
      <c r="AT228" s="303" t="n">
        <v>-1</v>
      </c>
    </row>
    <row r="229" customFormat="false" ht="14.65" hidden="false" customHeight="false" outlineLevel="0" collapsed="false">
      <c r="A229" s="273" t="n">
        <v>4289</v>
      </c>
      <c r="B229" s="273" t="s">
        <v>1041</v>
      </c>
      <c r="C229" s="273" t="s">
        <v>179</v>
      </c>
      <c r="D229" s="273" t="s">
        <v>1778</v>
      </c>
      <c r="E229" s="273" t="s">
        <v>1779</v>
      </c>
      <c r="F229" s="273" t="s">
        <v>1780</v>
      </c>
      <c r="G229" s="274"/>
      <c r="H229" s="274"/>
      <c r="I229" s="275"/>
      <c r="J229" s="275"/>
      <c r="K229" s="274" t="s">
        <v>31</v>
      </c>
      <c r="L229" s="274" t="s">
        <v>725</v>
      </c>
      <c r="M229" s="274" t="s">
        <v>192</v>
      </c>
      <c r="N229" s="274"/>
      <c r="O229" s="274"/>
      <c r="P229" s="274" t="s">
        <v>198</v>
      </c>
      <c r="Q229" s="274"/>
      <c r="R229" s="276" t="n">
        <v>3</v>
      </c>
      <c r="S229" s="276" t="n">
        <v>0</v>
      </c>
      <c r="T229" s="276"/>
      <c r="U229" s="276"/>
      <c r="V229" s="276"/>
      <c r="W229" s="276"/>
      <c r="X229" s="276"/>
      <c r="Y229" s="276"/>
      <c r="Z229" s="276"/>
      <c r="AA229" s="276"/>
      <c r="AB229" s="276"/>
      <c r="AC229" s="276"/>
      <c r="AD229" s="276"/>
      <c r="AE229" s="276"/>
      <c r="AF229" s="276"/>
      <c r="AG229" s="276"/>
      <c r="AH229" s="303"/>
      <c r="AI229" s="303"/>
      <c r="AJ229" s="304" t="s">
        <v>1781</v>
      </c>
      <c r="AK229" s="305"/>
      <c r="AL229" s="306"/>
      <c r="AM229" s="306"/>
      <c r="AN229" s="306"/>
      <c r="AO229" s="306"/>
      <c r="AP229" s="306"/>
      <c r="AQ229" s="306" t="s">
        <v>725</v>
      </c>
      <c r="AR229" s="306" t="s">
        <v>226</v>
      </c>
      <c r="AS229" s="282"/>
      <c r="AT229" s="303" t="n">
        <v>-1</v>
      </c>
    </row>
    <row r="230" customFormat="false" ht="14.65" hidden="false" customHeight="false" outlineLevel="0" collapsed="false">
      <c r="A230" s="273" t="n">
        <v>2530</v>
      </c>
      <c r="B230" s="273" t="s">
        <v>1041</v>
      </c>
      <c r="C230" s="273" t="s">
        <v>179</v>
      </c>
      <c r="D230" s="273" t="s">
        <v>1782</v>
      </c>
      <c r="E230" s="273" t="s">
        <v>1783</v>
      </c>
      <c r="F230" s="273" t="s">
        <v>1784</v>
      </c>
      <c r="G230" s="274"/>
      <c r="H230" s="274"/>
      <c r="I230" s="275"/>
      <c r="J230" s="275"/>
      <c r="K230" s="274" t="s">
        <v>31</v>
      </c>
      <c r="L230" s="274" t="s">
        <v>725</v>
      </c>
      <c r="M230" s="274" t="s">
        <v>192</v>
      </c>
      <c r="N230" s="274"/>
      <c r="O230" s="274"/>
      <c r="P230" s="274" t="s">
        <v>198</v>
      </c>
      <c r="Q230" s="274" t="s">
        <v>187</v>
      </c>
      <c r="R230" s="276" t="n">
        <v>3</v>
      </c>
      <c r="S230" s="276" t="n">
        <v>3</v>
      </c>
      <c r="T230" s="276"/>
      <c r="U230" s="276"/>
      <c r="V230" s="276"/>
      <c r="W230" s="276"/>
      <c r="X230" s="276"/>
      <c r="Y230" s="276"/>
      <c r="Z230" s="276"/>
      <c r="AA230" s="276"/>
      <c r="AB230" s="276"/>
      <c r="AC230" s="276"/>
      <c r="AD230" s="276"/>
      <c r="AE230" s="276"/>
      <c r="AF230" s="276"/>
      <c r="AG230" s="276"/>
      <c r="AH230" s="303"/>
      <c r="AI230" s="303"/>
      <c r="AJ230" s="304" t="s">
        <v>1785</v>
      </c>
      <c r="AK230" s="305"/>
      <c r="AL230" s="306"/>
      <c r="AM230" s="306"/>
      <c r="AN230" s="306"/>
      <c r="AO230" s="306"/>
      <c r="AP230" s="306"/>
      <c r="AQ230" s="306" t="s">
        <v>725</v>
      </c>
      <c r="AR230" s="306"/>
      <c r="AS230" s="282"/>
      <c r="AT230" s="303" t="n">
        <v>-1</v>
      </c>
    </row>
    <row r="231" customFormat="false" ht="14.65" hidden="false" customHeight="false" outlineLevel="0" collapsed="false">
      <c r="A231" s="273" t="n">
        <v>974</v>
      </c>
      <c r="B231" s="273" t="s">
        <v>1041</v>
      </c>
      <c r="C231" s="273" t="s">
        <v>179</v>
      </c>
      <c r="D231" s="273" t="s">
        <v>1786</v>
      </c>
      <c r="E231" s="273" t="s">
        <v>1787</v>
      </c>
      <c r="F231" s="273" t="s">
        <v>1788</v>
      </c>
      <c r="G231" s="274"/>
      <c r="H231" s="274"/>
      <c r="I231" s="275"/>
      <c r="J231" s="275"/>
      <c r="K231" s="274" t="s">
        <v>30</v>
      </c>
      <c r="L231" s="274" t="s">
        <v>725</v>
      </c>
      <c r="M231" s="274" t="s">
        <v>192</v>
      </c>
      <c r="N231" s="274"/>
      <c r="O231" s="274"/>
      <c r="P231" s="274" t="s">
        <v>198</v>
      </c>
      <c r="Q231" s="274"/>
      <c r="R231" s="276" t="n">
        <v>3</v>
      </c>
      <c r="S231" s="274" t="n">
        <v>0</v>
      </c>
      <c r="T231" s="276"/>
      <c r="U231" s="276"/>
      <c r="V231" s="276"/>
      <c r="W231" s="276"/>
      <c r="X231" s="276"/>
      <c r="Y231" s="276"/>
      <c r="Z231" s="276"/>
      <c r="AA231" s="276"/>
      <c r="AB231" s="276"/>
      <c r="AC231" s="276"/>
      <c r="AD231" s="276"/>
      <c r="AE231" s="276"/>
      <c r="AF231" s="276"/>
      <c r="AG231" s="276"/>
      <c r="AH231" s="303"/>
      <c r="AI231" s="303"/>
      <c r="AJ231" s="304" t="s">
        <v>1789</v>
      </c>
      <c r="AK231" s="305"/>
      <c r="AL231" s="306"/>
      <c r="AM231" s="306"/>
      <c r="AN231" s="306"/>
      <c r="AO231" s="306"/>
      <c r="AP231" s="306"/>
      <c r="AQ231" s="306" t="s">
        <v>725</v>
      </c>
      <c r="AR231" s="306" t="s">
        <v>319</v>
      </c>
      <c r="AS231" s="282"/>
      <c r="AT231" s="303" t="n">
        <v>-1</v>
      </c>
    </row>
    <row r="232" customFormat="false" ht="14.65" hidden="false" customHeight="false" outlineLevel="0" collapsed="false">
      <c r="A232" s="273" t="n">
        <v>836222</v>
      </c>
      <c r="B232" s="273" t="s">
        <v>637</v>
      </c>
      <c r="C232" s="273" t="s">
        <v>179</v>
      </c>
      <c r="D232" s="273" t="s">
        <v>1790</v>
      </c>
      <c r="E232" s="273" t="s">
        <v>1791</v>
      </c>
      <c r="F232" s="273" t="s">
        <v>1792</v>
      </c>
      <c r="G232" s="274"/>
      <c r="H232" s="274"/>
      <c r="I232" s="275"/>
      <c r="J232" s="275"/>
      <c r="K232" s="274" t="s">
        <v>32</v>
      </c>
      <c r="L232" s="274" t="s">
        <v>290</v>
      </c>
      <c r="M232" s="274" t="s">
        <v>192</v>
      </c>
      <c r="N232" s="274"/>
      <c r="O232" s="274"/>
      <c r="P232" s="274"/>
      <c r="Q232" s="274"/>
      <c r="R232" s="276"/>
      <c r="S232" s="276"/>
      <c r="T232" s="276"/>
      <c r="U232" s="276"/>
      <c r="V232" s="276"/>
      <c r="W232" s="276"/>
      <c r="X232" s="276"/>
      <c r="Y232" s="276"/>
      <c r="Z232" s="276"/>
      <c r="AA232" s="276"/>
      <c r="AB232" s="276"/>
      <c r="AC232" s="276"/>
      <c r="AD232" s="276"/>
      <c r="AE232" s="276"/>
      <c r="AF232" s="276"/>
      <c r="AG232" s="276"/>
      <c r="AH232" s="303"/>
      <c r="AI232" s="303"/>
      <c r="AJ232" s="304" t="s">
        <v>1793</v>
      </c>
      <c r="AK232" s="305"/>
      <c r="AL232" s="306"/>
      <c r="AM232" s="306"/>
      <c r="AN232" s="306"/>
      <c r="AO232" s="306"/>
      <c r="AP232" s="306"/>
      <c r="AQ232" s="306" t="s">
        <v>725</v>
      </c>
      <c r="AR232" s="306" t="s">
        <v>226</v>
      </c>
      <c r="AS232" s="282"/>
      <c r="AT232" s="303" t="n">
        <v>-1</v>
      </c>
    </row>
    <row r="233" customFormat="false" ht="14.65" hidden="false" customHeight="false" outlineLevel="0" collapsed="false">
      <c r="A233" s="272" t="n">
        <v>601183</v>
      </c>
      <c r="B233" s="272" t="s">
        <v>453</v>
      </c>
      <c r="C233" s="272" t="s">
        <v>453</v>
      </c>
      <c r="D233" s="272" t="s">
        <v>1794</v>
      </c>
      <c r="E233" s="272" t="s">
        <v>1795</v>
      </c>
      <c r="F233" s="272" t="s">
        <v>1796</v>
      </c>
      <c r="G233" s="274"/>
      <c r="H233" s="274"/>
      <c r="I233" s="275"/>
      <c r="J233" s="275"/>
      <c r="K233" s="274" t="s">
        <v>192</v>
      </c>
      <c r="L233" s="274" t="s">
        <v>725</v>
      </c>
      <c r="M233" s="274" t="s">
        <v>192</v>
      </c>
      <c r="N233" s="274"/>
      <c r="O233" s="274"/>
      <c r="P233" s="274"/>
      <c r="Q233" s="274"/>
      <c r="R233" s="140"/>
      <c r="S233" s="140"/>
      <c r="T233" s="140"/>
      <c r="U233" s="140"/>
      <c r="V233" s="140"/>
      <c r="W233" s="140"/>
      <c r="X233" s="140"/>
      <c r="Y233" s="140"/>
      <c r="Z233" s="140"/>
      <c r="AA233" s="140"/>
      <c r="AB233" s="140"/>
      <c r="AC233" s="140"/>
      <c r="AD233" s="140"/>
      <c r="AE233" s="140"/>
      <c r="AF233" s="140"/>
      <c r="AG233" s="140"/>
      <c r="AH233" s="308"/>
      <c r="AI233" s="308"/>
      <c r="AJ233" s="309" t="s">
        <v>1797</v>
      </c>
      <c r="AK233" s="310"/>
      <c r="AL233" s="311"/>
      <c r="AM233" s="311"/>
      <c r="AN233" s="311"/>
      <c r="AO233" s="311"/>
      <c r="AP233" s="311"/>
      <c r="AQ233" s="311" t="s">
        <v>453</v>
      </c>
      <c r="AR233" s="311"/>
      <c r="AS233" s="282"/>
      <c r="AT233" s="308" t="n">
        <v>-2</v>
      </c>
    </row>
    <row r="234" customFormat="false" ht="14.65" hidden="false" customHeight="false" outlineLevel="0" collapsed="false">
      <c r="A234" s="272" t="n">
        <v>2763</v>
      </c>
      <c r="B234" s="272" t="s">
        <v>453</v>
      </c>
      <c r="C234" s="272" t="s">
        <v>453</v>
      </c>
      <c r="D234" s="272" t="s">
        <v>1798</v>
      </c>
      <c r="E234" s="272" t="s">
        <v>1799</v>
      </c>
      <c r="F234" s="272" t="s">
        <v>1800</v>
      </c>
      <c r="G234" s="274"/>
      <c r="H234" s="274"/>
      <c r="I234" s="275"/>
      <c r="J234" s="275"/>
      <c r="K234" s="274" t="s">
        <v>725</v>
      </c>
      <c r="L234" s="274" t="s">
        <v>725</v>
      </c>
      <c r="M234" s="274" t="s">
        <v>192</v>
      </c>
      <c r="N234" s="274"/>
      <c r="O234" s="274"/>
      <c r="P234" s="274"/>
      <c r="Q234" s="274"/>
      <c r="R234" s="140"/>
      <c r="S234" s="140"/>
      <c r="T234" s="140"/>
      <c r="U234" s="140"/>
      <c r="V234" s="140"/>
      <c r="W234" s="140"/>
      <c r="X234" s="140"/>
      <c r="Y234" s="140"/>
      <c r="Z234" s="140"/>
      <c r="AA234" s="140"/>
      <c r="AB234" s="140"/>
      <c r="AC234" s="140"/>
      <c r="AD234" s="140"/>
      <c r="AE234" s="140"/>
      <c r="AF234" s="140"/>
      <c r="AG234" s="140"/>
      <c r="AH234" s="308"/>
      <c r="AI234" s="308"/>
      <c r="AJ234" s="309" t="s">
        <v>1801</v>
      </c>
      <c r="AK234" s="310"/>
      <c r="AL234" s="311"/>
      <c r="AM234" s="311"/>
      <c r="AN234" s="311"/>
      <c r="AO234" s="311"/>
      <c r="AP234" s="311"/>
      <c r="AQ234" s="311" t="s">
        <v>453</v>
      </c>
      <c r="AR234" s="311"/>
      <c r="AS234" s="282"/>
      <c r="AT234" s="308" t="n">
        <v>-2</v>
      </c>
    </row>
    <row r="235" customFormat="false" ht="14.65" hidden="false" customHeight="false" outlineLevel="0" collapsed="false">
      <c r="A235" s="272"/>
      <c r="B235" s="272" t="s">
        <v>453</v>
      </c>
      <c r="C235" s="272" t="s">
        <v>453</v>
      </c>
      <c r="D235" s="272" t="s">
        <v>1802</v>
      </c>
      <c r="E235" s="272"/>
      <c r="F235" s="272"/>
      <c r="G235" s="274"/>
      <c r="H235" s="274"/>
      <c r="I235" s="275"/>
      <c r="J235" s="275"/>
      <c r="K235" s="274" t="s">
        <v>192</v>
      </c>
      <c r="L235" s="274" t="s">
        <v>725</v>
      </c>
      <c r="M235" s="274" t="s">
        <v>192</v>
      </c>
      <c r="N235" s="274"/>
      <c r="O235" s="274"/>
      <c r="P235" s="274"/>
      <c r="Q235" s="274"/>
      <c r="R235" s="140"/>
      <c r="S235" s="140"/>
      <c r="T235" s="140"/>
      <c r="U235" s="140"/>
      <c r="V235" s="140"/>
      <c r="W235" s="140"/>
      <c r="X235" s="140"/>
      <c r="Y235" s="140"/>
      <c r="Z235" s="140"/>
      <c r="AA235" s="140"/>
      <c r="AB235" s="140"/>
      <c r="AC235" s="140"/>
      <c r="AD235" s="140"/>
      <c r="AE235" s="140"/>
      <c r="AF235" s="140"/>
      <c r="AG235" s="140"/>
      <c r="AH235" s="308"/>
      <c r="AI235" s="308"/>
      <c r="AJ235" s="309" t="s">
        <v>1803</v>
      </c>
      <c r="AK235" s="310"/>
      <c r="AL235" s="311"/>
      <c r="AM235" s="311"/>
      <c r="AN235" s="311"/>
      <c r="AO235" s="311"/>
      <c r="AP235" s="311"/>
      <c r="AQ235" s="311" t="s">
        <v>453</v>
      </c>
      <c r="AR235" s="311"/>
      <c r="AS235" s="282"/>
      <c r="AT235" s="308" t="n">
        <v>-2</v>
      </c>
    </row>
    <row r="236" customFormat="false" ht="14.65" hidden="false" customHeight="false" outlineLevel="0" collapsed="false">
      <c r="A236" s="272" t="n">
        <v>2747</v>
      </c>
      <c r="B236" s="272" t="s">
        <v>453</v>
      </c>
      <c r="C236" s="272" t="s">
        <v>453</v>
      </c>
      <c r="D236" s="272" t="s">
        <v>1804</v>
      </c>
      <c r="E236" s="272" t="s">
        <v>1805</v>
      </c>
      <c r="F236" s="272" t="s">
        <v>1806</v>
      </c>
      <c r="G236" s="274"/>
      <c r="H236" s="274"/>
      <c r="I236" s="275"/>
      <c r="J236" s="275"/>
      <c r="K236" s="274" t="s">
        <v>725</v>
      </c>
      <c r="L236" s="274" t="s">
        <v>725</v>
      </c>
      <c r="M236" s="274" t="s">
        <v>192</v>
      </c>
      <c r="N236" s="274"/>
      <c r="O236" s="274"/>
      <c r="P236" s="274"/>
      <c r="Q236" s="274"/>
      <c r="R236" s="140"/>
      <c r="S236" s="140"/>
      <c r="T236" s="140"/>
      <c r="U236" s="140"/>
      <c r="V236" s="140"/>
      <c r="W236" s="140"/>
      <c r="X236" s="140"/>
      <c r="Y236" s="140"/>
      <c r="Z236" s="140"/>
      <c r="AA236" s="140"/>
      <c r="AB236" s="140"/>
      <c r="AC236" s="140"/>
      <c r="AD236" s="140"/>
      <c r="AE236" s="140"/>
      <c r="AF236" s="140"/>
      <c r="AG236" s="140"/>
      <c r="AH236" s="308"/>
      <c r="AI236" s="308"/>
      <c r="AJ236" s="309" t="s">
        <v>1807</v>
      </c>
      <c r="AK236" s="310"/>
      <c r="AL236" s="311"/>
      <c r="AM236" s="311"/>
      <c r="AN236" s="311"/>
      <c r="AO236" s="311"/>
      <c r="AP236" s="311"/>
      <c r="AQ236" s="311" t="s">
        <v>453</v>
      </c>
      <c r="AR236" s="311"/>
      <c r="AS236" s="282"/>
      <c r="AT236" s="308" t="n">
        <v>-2</v>
      </c>
    </row>
    <row r="237" customFormat="false" ht="14.65" hidden="false" customHeight="false" outlineLevel="0" collapsed="false">
      <c r="A237" s="272" t="n">
        <v>2750</v>
      </c>
      <c r="B237" s="272" t="s">
        <v>453</v>
      </c>
      <c r="C237" s="272" t="s">
        <v>453</v>
      </c>
      <c r="D237" s="272" t="s">
        <v>1808</v>
      </c>
      <c r="E237" s="272" t="s">
        <v>1809</v>
      </c>
      <c r="F237" s="272" t="s">
        <v>1810</v>
      </c>
      <c r="G237" s="274"/>
      <c r="H237" s="274"/>
      <c r="I237" s="275"/>
      <c r="J237" s="275"/>
      <c r="K237" s="274" t="s">
        <v>192</v>
      </c>
      <c r="L237" s="274" t="s">
        <v>725</v>
      </c>
      <c r="M237" s="274" t="s">
        <v>192</v>
      </c>
      <c r="N237" s="274"/>
      <c r="O237" s="274"/>
      <c r="P237" s="274" t="s">
        <v>198</v>
      </c>
      <c r="Q237" s="274" t="s">
        <v>187</v>
      </c>
      <c r="R237" s="140" t="n">
        <v>3</v>
      </c>
      <c r="S237" s="140" t="n">
        <v>3</v>
      </c>
      <c r="T237" s="140"/>
      <c r="U237" s="140"/>
      <c r="V237" s="140"/>
      <c r="W237" s="140"/>
      <c r="X237" s="140"/>
      <c r="Y237" s="140"/>
      <c r="Z237" s="140"/>
      <c r="AA237" s="140"/>
      <c r="AB237" s="140"/>
      <c r="AC237" s="140"/>
      <c r="AD237" s="140"/>
      <c r="AE237" s="140"/>
      <c r="AF237" s="140"/>
      <c r="AG237" s="140"/>
      <c r="AH237" s="308"/>
      <c r="AI237" s="308"/>
      <c r="AJ237" s="309" t="s">
        <v>1811</v>
      </c>
      <c r="AK237" s="310"/>
      <c r="AL237" s="311"/>
      <c r="AM237" s="311"/>
      <c r="AN237" s="311"/>
      <c r="AO237" s="311"/>
      <c r="AP237" s="311"/>
      <c r="AQ237" s="311" t="s">
        <v>453</v>
      </c>
      <c r="AR237" s="311"/>
      <c r="AS237" s="282"/>
      <c r="AT237" s="308" t="n">
        <v>-2</v>
      </c>
    </row>
    <row r="238" customFormat="false" ht="14.65" hidden="false" customHeight="false" outlineLevel="0" collapsed="false">
      <c r="A238" s="272" t="n">
        <v>2702</v>
      </c>
      <c r="B238" s="272" t="s">
        <v>453</v>
      </c>
      <c r="C238" s="272" t="s">
        <v>453</v>
      </c>
      <c r="D238" s="272" t="s">
        <v>1812</v>
      </c>
      <c r="E238" s="272" t="s">
        <v>1813</v>
      </c>
      <c r="F238" s="272" t="s">
        <v>1814</v>
      </c>
      <c r="G238" s="274"/>
      <c r="H238" s="274"/>
      <c r="I238" s="275"/>
      <c r="J238" s="275"/>
      <c r="K238" s="274" t="s">
        <v>192</v>
      </c>
      <c r="L238" s="274" t="s">
        <v>725</v>
      </c>
      <c r="M238" s="274" t="s">
        <v>192</v>
      </c>
      <c r="N238" s="274"/>
      <c r="O238" s="274"/>
      <c r="P238" s="274"/>
      <c r="Q238" s="274"/>
      <c r="R238" s="140"/>
      <c r="S238" s="140"/>
      <c r="T238" s="140"/>
      <c r="U238" s="140"/>
      <c r="V238" s="140"/>
      <c r="W238" s="140"/>
      <c r="X238" s="140"/>
      <c r="Y238" s="140"/>
      <c r="Z238" s="140"/>
      <c r="AA238" s="140"/>
      <c r="AB238" s="140"/>
      <c r="AC238" s="140"/>
      <c r="AD238" s="140"/>
      <c r="AE238" s="140"/>
      <c r="AF238" s="140"/>
      <c r="AG238" s="140"/>
      <c r="AH238" s="308"/>
      <c r="AI238" s="308"/>
      <c r="AJ238" s="309" t="s">
        <v>1815</v>
      </c>
      <c r="AK238" s="310"/>
      <c r="AL238" s="311"/>
      <c r="AM238" s="311"/>
      <c r="AN238" s="311"/>
      <c r="AO238" s="311"/>
      <c r="AP238" s="311"/>
      <c r="AQ238" s="311" t="s">
        <v>453</v>
      </c>
      <c r="AR238" s="311"/>
      <c r="AS238" s="282"/>
      <c r="AT238" s="308" t="n">
        <v>-2</v>
      </c>
    </row>
    <row r="239" customFormat="false" ht="14.65" hidden="false" customHeight="false" outlineLevel="0" collapsed="false">
      <c r="A239" s="272" t="n">
        <v>2706</v>
      </c>
      <c r="B239" s="272" t="s">
        <v>453</v>
      </c>
      <c r="C239" s="272" t="s">
        <v>453</v>
      </c>
      <c r="D239" s="272" t="s">
        <v>1816</v>
      </c>
      <c r="E239" s="272" t="s">
        <v>1817</v>
      </c>
      <c r="F239" s="272" t="s">
        <v>1818</v>
      </c>
      <c r="G239" s="274" t="s">
        <v>41</v>
      </c>
      <c r="H239" s="274"/>
      <c r="I239" s="275"/>
      <c r="J239" s="275"/>
      <c r="K239" s="274" t="s">
        <v>30</v>
      </c>
      <c r="L239" s="274" t="s">
        <v>725</v>
      </c>
      <c r="M239" s="274" t="s">
        <v>192</v>
      </c>
      <c r="N239" s="274"/>
      <c r="O239" s="274"/>
      <c r="P239" s="274" t="s">
        <v>198</v>
      </c>
      <c r="Q239" s="274"/>
      <c r="R239" s="140" t="n">
        <v>3</v>
      </c>
      <c r="S239" s="140" t="n">
        <v>0</v>
      </c>
      <c r="T239" s="140"/>
      <c r="U239" s="140"/>
      <c r="V239" s="140"/>
      <c r="W239" s="140"/>
      <c r="X239" s="140"/>
      <c r="Y239" s="140"/>
      <c r="Z239" s="140"/>
      <c r="AA239" s="140"/>
      <c r="AB239" s="140"/>
      <c r="AC239" s="140"/>
      <c r="AD239" s="140"/>
      <c r="AE239" s="140"/>
      <c r="AF239" s="140"/>
      <c r="AG239" s="140"/>
      <c r="AH239" s="308"/>
      <c r="AI239" s="308"/>
      <c r="AJ239" s="309" t="s">
        <v>1819</v>
      </c>
      <c r="AK239" s="310"/>
      <c r="AL239" s="311"/>
      <c r="AM239" s="311"/>
      <c r="AN239" s="311"/>
      <c r="AO239" s="311"/>
      <c r="AP239" s="311"/>
      <c r="AQ239" s="311" t="s">
        <v>453</v>
      </c>
      <c r="AR239" s="311" t="s">
        <v>319</v>
      </c>
      <c r="AS239" s="282"/>
      <c r="AT239" s="308" t="n">
        <v>-2</v>
      </c>
    </row>
    <row r="240" customFormat="false" ht="14.65" hidden="false" customHeight="false" outlineLevel="0" collapsed="false">
      <c r="A240" s="272" t="n">
        <v>458693</v>
      </c>
      <c r="B240" s="272" t="s">
        <v>453</v>
      </c>
      <c r="C240" s="272" t="s">
        <v>453</v>
      </c>
      <c r="D240" s="272" t="s">
        <v>1820</v>
      </c>
      <c r="E240" s="272" t="s">
        <v>1821</v>
      </c>
      <c r="F240" s="272" t="s">
        <v>1822</v>
      </c>
      <c r="G240" s="274" t="s">
        <v>42</v>
      </c>
      <c r="H240" s="274"/>
      <c r="I240" s="275"/>
      <c r="J240" s="275"/>
      <c r="K240" s="274" t="s">
        <v>30</v>
      </c>
      <c r="L240" s="274" t="s">
        <v>184</v>
      </c>
      <c r="M240" s="274" t="s">
        <v>831</v>
      </c>
      <c r="N240" s="274"/>
      <c r="O240" s="274"/>
      <c r="P240" s="274"/>
      <c r="Q240" s="274"/>
      <c r="R240" s="140"/>
      <c r="S240" s="140"/>
      <c r="T240" s="140"/>
      <c r="U240" s="140"/>
      <c r="V240" s="140"/>
      <c r="W240" s="140"/>
      <c r="X240" s="140"/>
      <c r="Y240" s="140"/>
      <c r="Z240" s="140"/>
      <c r="AA240" s="140"/>
      <c r="AB240" s="140"/>
      <c r="AC240" s="140"/>
      <c r="AD240" s="140"/>
      <c r="AE240" s="140"/>
      <c r="AF240" s="140"/>
      <c r="AG240" s="140"/>
      <c r="AH240" s="308"/>
      <c r="AI240" s="274" t="s">
        <v>252</v>
      </c>
      <c r="AJ240" s="272" t="s">
        <v>1019</v>
      </c>
      <c r="AK240" s="310"/>
      <c r="AL240" s="311"/>
      <c r="AM240" s="311"/>
      <c r="AN240" s="311"/>
      <c r="AO240" s="311"/>
      <c r="AP240" s="311"/>
      <c r="AQ240" s="311" t="s">
        <v>453</v>
      </c>
      <c r="AR240" s="311"/>
      <c r="AS240" s="282"/>
      <c r="AT240" s="279" t="n">
        <v>-2</v>
      </c>
    </row>
    <row r="241" customFormat="false" ht="14.65" hidden="false" customHeight="false" outlineLevel="0" collapsed="false">
      <c r="A241" s="272" t="n">
        <v>3003</v>
      </c>
      <c r="B241" s="272" t="s">
        <v>453</v>
      </c>
      <c r="C241" s="272" t="s">
        <v>453</v>
      </c>
      <c r="D241" s="272" t="s">
        <v>1823</v>
      </c>
      <c r="E241" s="272" t="s">
        <v>1824</v>
      </c>
      <c r="F241" s="272" t="s">
        <v>1825</v>
      </c>
      <c r="G241" s="274"/>
      <c r="H241" s="274"/>
      <c r="I241" s="275"/>
      <c r="J241" s="275"/>
      <c r="K241" s="274" t="s">
        <v>30</v>
      </c>
      <c r="L241" s="274" t="s">
        <v>725</v>
      </c>
      <c r="M241" s="274" t="s">
        <v>30</v>
      </c>
      <c r="N241" s="274"/>
      <c r="O241" s="274"/>
      <c r="P241" s="274"/>
      <c r="Q241" s="274"/>
      <c r="R241" s="140"/>
      <c r="S241" s="140"/>
      <c r="T241" s="140"/>
      <c r="U241" s="140"/>
      <c r="V241" s="140"/>
      <c r="W241" s="140"/>
      <c r="X241" s="140"/>
      <c r="Y241" s="140"/>
      <c r="Z241" s="140"/>
      <c r="AA241" s="140"/>
      <c r="AB241" s="140"/>
      <c r="AC241" s="140"/>
      <c r="AD241" s="140"/>
      <c r="AE241" s="140"/>
      <c r="AF241" s="140"/>
      <c r="AG241" s="140"/>
      <c r="AH241" s="308"/>
      <c r="AI241" s="308"/>
      <c r="AJ241" s="309" t="s">
        <v>1826</v>
      </c>
      <c r="AK241" s="310"/>
      <c r="AL241" s="311"/>
      <c r="AM241" s="311"/>
      <c r="AN241" s="311"/>
      <c r="AO241" s="311"/>
      <c r="AP241" s="311"/>
      <c r="AQ241" s="311" t="s">
        <v>453</v>
      </c>
      <c r="AR241" s="311" t="s">
        <v>352</v>
      </c>
      <c r="AS241" s="282"/>
      <c r="AT241" s="308" t="n">
        <v>-2</v>
      </c>
    </row>
    <row r="242" customFormat="false" ht="14.65" hidden="false" customHeight="false" outlineLevel="0" collapsed="false">
      <c r="A242" s="272" t="n">
        <v>3448</v>
      </c>
      <c r="B242" s="272" t="s">
        <v>453</v>
      </c>
      <c r="C242" s="272" t="s">
        <v>453</v>
      </c>
      <c r="D242" s="272" t="s">
        <v>1827</v>
      </c>
      <c r="E242" s="272" t="s">
        <v>1828</v>
      </c>
      <c r="F242" s="272" t="s">
        <v>1829</v>
      </c>
      <c r="G242" s="274"/>
      <c r="H242" s="274"/>
      <c r="I242" s="275" t="s">
        <v>458</v>
      </c>
      <c r="J242" s="275"/>
      <c r="K242" s="274" t="s">
        <v>725</v>
      </c>
      <c r="L242" s="274" t="s">
        <v>725</v>
      </c>
      <c r="M242" s="274" t="s">
        <v>192</v>
      </c>
      <c r="N242" s="274"/>
      <c r="O242" s="274"/>
      <c r="P242" s="274"/>
      <c r="Q242" s="274"/>
      <c r="R242" s="140"/>
      <c r="S242" s="140"/>
      <c r="T242" s="140"/>
      <c r="U242" s="140"/>
      <c r="V242" s="140"/>
      <c r="W242" s="140"/>
      <c r="X242" s="140"/>
      <c r="Y242" s="140"/>
      <c r="Z242" s="140"/>
      <c r="AA242" s="140"/>
      <c r="AB242" s="140"/>
      <c r="AC242" s="140"/>
      <c r="AD242" s="140"/>
      <c r="AE242" s="140"/>
      <c r="AF242" s="140"/>
      <c r="AG242" s="140"/>
      <c r="AH242" s="308"/>
      <c r="AI242" s="308"/>
      <c r="AJ242" s="309" t="s">
        <v>1830</v>
      </c>
      <c r="AK242" s="310"/>
      <c r="AL242" s="311"/>
      <c r="AM242" s="311"/>
      <c r="AN242" s="311"/>
      <c r="AO242" s="311"/>
      <c r="AP242" s="311"/>
      <c r="AQ242" s="311" t="s">
        <v>453</v>
      </c>
      <c r="AR242" s="311" t="s">
        <v>453</v>
      </c>
      <c r="AS242" s="282"/>
      <c r="AT242" s="308" t="n">
        <v>-2</v>
      </c>
    </row>
    <row r="243" customFormat="false" ht="14.65" hidden="false" customHeight="false" outlineLevel="0" collapsed="false">
      <c r="A243" s="272" t="n">
        <v>3432</v>
      </c>
      <c r="B243" s="272" t="s">
        <v>453</v>
      </c>
      <c r="C243" s="272" t="s">
        <v>453</v>
      </c>
      <c r="D243" s="272" t="s">
        <v>1831</v>
      </c>
      <c r="E243" s="272" t="s">
        <v>1832</v>
      </c>
      <c r="F243" s="272" t="s">
        <v>1833</v>
      </c>
      <c r="G243" s="274"/>
      <c r="H243" s="274"/>
      <c r="I243" s="275"/>
      <c r="J243" s="275"/>
      <c r="K243" s="274" t="s">
        <v>192</v>
      </c>
      <c r="L243" s="274" t="s">
        <v>725</v>
      </c>
      <c r="M243" s="274" t="s">
        <v>192</v>
      </c>
      <c r="N243" s="274"/>
      <c r="O243" s="274"/>
      <c r="P243" s="274"/>
      <c r="Q243" s="274"/>
      <c r="R243" s="140"/>
      <c r="S243" s="140"/>
      <c r="T243" s="140"/>
      <c r="U243" s="140"/>
      <c r="V243" s="140"/>
      <c r="W243" s="140"/>
      <c r="X243" s="140"/>
      <c r="Y243" s="140"/>
      <c r="Z243" s="140"/>
      <c r="AA243" s="140"/>
      <c r="AB243" s="140"/>
      <c r="AC243" s="140"/>
      <c r="AD243" s="140"/>
      <c r="AE243" s="140"/>
      <c r="AF243" s="140"/>
      <c r="AG243" s="140"/>
      <c r="AH243" s="308"/>
      <c r="AI243" s="308"/>
      <c r="AJ243" s="309" t="s">
        <v>1834</v>
      </c>
      <c r="AK243" s="310"/>
      <c r="AL243" s="311"/>
      <c r="AM243" s="311"/>
      <c r="AN243" s="311"/>
      <c r="AO243" s="311"/>
      <c r="AP243" s="311"/>
      <c r="AQ243" s="311" t="s">
        <v>453</v>
      </c>
      <c r="AR243" s="311"/>
      <c r="AS243" s="282"/>
      <c r="AT243" s="308" t="n">
        <v>-2</v>
      </c>
    </row>
    <row r="244" customFormat="false" ht="14.65" hidden="false" customHeight="false" outlineLevel="0" collapsed="false">
      <c r="A244" s="272" t="n">
        <v>2770</v>
      </c>
      <c r="B244" s="272" t="s">
        <v>453</v>
      </c>
      <c r="C244" s="272" t="s">
        <v>453</v>
      </c>
      <c r="D244" s="272" t="s">
        <v>1835</v>
      </c>
      <c r="E244" s="272" t="s">
        <v>1836</v>
      </c>
      <c r="F244" s="272" t="s">
        <v>1837</v>
      </c>
      <c r="G244" s="274"/>
      <c r="H244" s="274"/>
      <c r="I244" s="275"/>
      <c r="J244" s="275"/>
      <c r="K244" s="274" t="s">
        <v>725</v>
      </c>
      <c r="L244" s="274" t="s">
        <v>725</v>
      </c>
      <c r="M244" s="274" t="s">
        <v>192</v>
      </c>
      <c r="N244" s="274"/>
      <c r="O244" s="274"/>
      <c r="P244" s="274" t="s">
        <v>660</v>
      </c>
      <c r="Q244" s="274"/>
      <c r="R244" s="140" t="n">
        <v>2</v>
      </c>
      <c r="S244" s="140" t="n">
        <v>0</v>
      </c>
      <c r="T244" s="140"/>
      <c r="U244" s="140"/>
      <c r="V244" s="140"/>
      <c r="W244" s="140"/>
      <c r="X244" s="140"/>
      <c r="Y244" s="140"/>
      <c r="Z244" s="140"/>
      <c r="AA244" s="140"/>
      <c r="AB244" s="140"/>
      <c r="AC244" s="140"/>
      <c r="AD244" s="140"/>
      <c r="AE244" s="140"/>
      <c r="AF244" s="140"/>
      <c r="AG244" s="140"/>
      <c r="AH244" s="308"/>
      <c r="AI244" s="308"/>
      <c r="AJ244" s="309" t="s">
        <v>1838</v>
      </c>
      <c r="AK244" s="310"/>
      <c r="AL244" s="311"/>
      <c r="AM244" s="311"/>
      <c r="AN244" s="311"/>
      <c r="AO244" s="311"/>
      <c r="AP244" s="311"/>
      <c r="AQ244" s="311" t="s">
        <v>453</v>
      </c>
      <c r="AR244" s="311"/>
      <c r="AS244" s="282"/>
      <c r="AT244" s="308" t="n">
        <v>-2</v>
      </c>
    </row>
    <row r="245" customFormat="false" ht="14.65" hidden="false" customHeight="false" outlineLevel="0" collapsed="false">
      <c r="A245" s="0"/>
      <c r="B245" s="0"/>
      <c r="C245" s="0"/>
      <c r="D245" s="0"/>
      <c r="E245" s="0"/>
      <c r="F245" s="0"/>
      <c r="G245" s="0"/>
      <c r="H245" s="0"/>
      <c r="I245" s="0"/>
      <c r="J245" s="0"/>
      <c r="K245" s="0"/>
      <c r="L245" s="0"/>
      <c r="M245" s="0"/>
      <c r="N245" s="0"/>
      <c r="O245" s="0"/>
      <c r="P245" s="0"/>
      <c r="Q245" s="0"/>
      <c r="R245" s="0"/>
      <c r="S245" s="0"/>
      <c r="T245" s="0"/>
      <c r="U245" s="0"/>
      <c r="V245" s="0"/>
      <c r="W245" s="0"/>
      <c r="X245" s="0"/>
      <c r="Y245" s="0"/>
      <c r="Z245" s="0"/>
      <c r="AA245" s="0"/>
      <c r="AB245" s="0"/>
      <c r="AC245" s="0"/>
      <c r="AD245" s="0"/>
      <c r="AE245" s="0"/>
      <c r="AF245" s="0"/>
      <c r="AG245" s="0"/>
      <c r="AH245" s="0"/>
      <c r="AI245" s="0"/>
      <c r="AK245" s="0"/>
      <c r="AL245" s="0"/>
      <c r="AM245" s="0"/>
      <c r="AN245" s="0"/>
      <c r="AO245" s="0"/>
      <c r="AP245" s="0"/>
      <c r="AQ245" s="0"/>
      <c r="AR245" s="0"/>
      <c r="AS245" s="0"/>
      <c r="AT245" s="0"/>
    </row>
    <row r="254" customFormat="false" ht="14.65" hidden="false" customHeight="false" outlineLevel="0" collapsed="false">
      <c r="E254" s="312"/>
    </row>
  </sheetData>
  <printOptions headings="false" gridLines="false" gridLinesSet="true" horizontalCentered="false" verticalCentered="false"/>
  <pageMargins left="0.39375" right="0.39375" top="0.659027777777778" bottom="0.63125" header="0.39375" footer="0.39375"/>
  <pageSetup paperSize="8" scale="100" firstPageNumber="0" fitToWidth="1" fitToHeight="5" pageOrder="downThenOver" orientation="landscape" blackAndWhite="false" draft="false" cellComments="none" useFirstPageNumber="false" horizontalDpi="300" verticalDpi="300" copies="1"/>
  <headerFooter differentFirst="false" differentOddEven="false">
    <oddHeader>&amp;C&amp;"Times New Roman,Normal"&amp;12Hiérarchisation des oiseaux nicheurs en Occitanie&amp;RVersion 1,4 - sept 2019</oddHeader>
    <oddFooter>&amp;CREEX : Eteint en région ; REDH : Rédhibitoire ; TRFO : Très Fort ; FORT : Fort ; MODE : Modéré ; FAIB : Faible ; NH : Non hiérarchisé ; INTR : Introduit&amp;R&amp;P/&amp;N</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AMJ80"/>
  <sheetViews>
    <sheetView showFormulas="false" showGridLines="true" showRowColHeaders="true" showZeros="true" rightToLeft="false" tabSelected="false" showOutlineSymbols="true" defaultGridColor="true" view="normal" topLeftCell="J1" colorId="64" zoomScale="100" zoomScaleNormal="100" zoomScalePageLayoutView="100" workbookViewId="0">
      <selection pane="topLeft" activeCell="AM1" activeCellId="0" sqref="AM1"/>
    </sheetView>
  </sheetViews>
  <sheetFormatPr defaultRowHeight="14.65" zeroHeight="false" outlineLevelRow="0" outlineLevelCol="0"/>
  <cols>
    <col collapsed="false" customWidth="true" hidden="false" outlineLevel="0" max="1" min="1" style="313" width="10.9"/>
    <col collapsed="false" customWidth="true" hidden="false" outlineLevel="0" max="3" min="2" style="313" width="8.37"/>
    <col collapsed="false" customWidth="true" hidden="false" outlineLevel="0" max="5" min="4" style="314" width="27.96"/>
    <col collapsed="false" customWidth="true" hidden="true" outlineLevel="0" max="6" min="6" style="315" width="38.16"/>
    <col collapsed="false" customWidth="true" hidden="true" outlineLevel="0" max="7" min="7" style="313" width="14.53"/>
    <col collapsed="false" customWidth="true" hidden="false" outlineLevel="0" max="8" min="8" style="313" width="15.02"/>
    <col collapsed="false" customWidth="true" hidden="false" outlineLevel="0" max="9" min="9" style="313" width="21.51"/>
    <col collapsed="false" customWidth="true" hidden="false" outlineLevel="0" max="10" min="10" style="313" width="23.52"/>
    <col collapsed="false" customWidth="true" hidden="false" outlineLevel="0" max="11" min="11" style="313" width="11.32"/>
    <col collapsed="false" customWidth="true" hidden="true" outlineLevel="0" max="15" min="12" style="313" width="4.57"/>
    <col collapsed="false" customWidth="true" hidden="false" outlineLevel="0" max="16" min="16" style="313" width="11.78"/>
    <col collapsed="false" customWidth="true" hidden="false" outlineLevel="0" max="17" min="17" style="313" width="10.57"/>
    <col collapsed="false" customWidth="true" hidden="false" outlineLevel="0" max="21" min="18" style="316" width="4.57"/>
    <col collapsed="false" customWidth="true" hidden="false" outlineLevel="0" max="22" min="22" style="316" width="6.6"/>
    <col collapsed="false" customWidth="true" hidden="false" outlineLevel="0" max="23" min="23" style="316" width="4.57"/>
    <col collapsed="false" customWidth="true" hidden="true" outlineLevel="0" max="26" min="24" style="316" width="4.57"/>
    <col collapsed="false" customWidth="true" hidden="false" outlineLevel="0" max="28" min="27" style="316" width="4.57"/>
    <col collapsed="false" customWidth="true" hidden="false" outlineLevel="0" max="33" min="29" style="317" width="4.57"/>
    <col collapsed="false" customWidth="true" hidden="true" outlineLevel="0" max="34" min="34" style="318" width="84.93"/>
    <col collapsed="false" customWidth="true" hidden="true" outlineLevel="0" max="35" min="35" style="319" width="10.9"/>
    <col collapsed="false" customWidth="true" hidden="false" outlineLevel="0" max="36" min="36" style="319" width="10.73"/>
    <col collapsed="false" customWidth="true" hidden="false" outlineLevel="0" max="39" min="37" style="320" width="4.66"/>
    <col collapsed="false" customWidth="true" hidden="false" outlineLevel="0" max="40" min="40" style="319" width="4.66"/>
    <col collapsed="false" customWidth="true" hidden="false" outlineLevel="0" max="41" min="41" style="319" width="7.79"/>
    <col collapsed="false" customWidth="true" hidden="false" outlineLevel="0" max="42" min="42" style="321" width="7.79"/>
    <col collapsed="false" customWidth="true" hidden="false" outlineLevel="0" max="43" min="43" style="313" width="7.79"/>
    <col collapsed="false" customWidth="true" hidden="false" outlineLevel="0" max="44" min="44" style="313" width="7.95"/>
    <col collapsed="false" customWidth="true" hidden="true" outlineLevel="0" max="45" min="45" style="322" width="21.54"/>
    <col collapsed="false" customWidth="true" hidden="true" outlineLevel="0" max="46" min="46" style="313" width="5.71"/>
    <col collapsed="false" customWidth="true" hidden="false" outlineLevel="0" max="101" min="47" style="315" width="11.32"/>
    <col collapsed="false" customWidth="true" hidden="false" outlineLevel="0" max="254" min="102" style="323" width="11.32"/>
    <col collapsed="false" customWidth="true" hidden="false" outlineLevel="0" max="1015" min="255" style="324" width="11.32"/>
    <col collapsed="false" customWidth="true" hidden="false" outlineLevel="0" max="1025" min="1016" style="0" width="11.32"/>
  </cols>
  <sheetData>
    <row r="1" s="264" customFormat="true" ht="134.2" hidden="false" customHeight="true" outlineLevel="0" collapsed="false">
      <c r="A1" s="325" t="s">
        <v>83</v>
      </c>
      <c r="B1" s="326" t="s">
        <v>86</v>
      </c>
      <c r="C1" s="326" t="s">
        <v>88</v>
      </c>
      <c r="D1" s="325" t="s">
        <v>90</v>
      </c>
      <c r="E1" s="325" t="s">
        <v>92</v>
      </c>
      <c r="F1" s="327" t="s">
        <v>94</v>
      </c>
      <c r="G1" s="325" t="s">
        <v>39</v>
      </c>
      <c r="H1" s="325" t="s">
        <v>1839</v>
      </c>
      <c r="I1" s="325" t="s">
        <v>17</v>
      </c>
      <c r="J1" s="325" t="s">
        <v>24</v>
      </c>
      <c r="K1" s="325" t="s">
        <v>102</v>
      </c>
      <c r="L1" s="325" t="s">
        <v>105</v>
      </c>
      <c r="M1" s="325" t="s">
        <v>108</v>
      </c>
      <c r="N1" s="325" t="s">
        <v>110</v>
      </c>
      <c r="O1" s="328" t="s">
        <v>34</v>
      </c>
      <c r="P1" s="328" t="s">
        <v>4</v>
      </c>
      <c r="Q1" s="328" t="s">
        <v>10</v>
      </c>
      <c r="R1" s="329" t="s">
        <v>117</v>
      </c>
      <c r="S1" s="329" t="s">
        <v>119</v>
      </c>
      <c r="T1" s="329" t="s">
        <v>121</v>
      </c>
      <c r="U1" s="329" t="s">
        <v>123</v>
      </c>
      <c r="V1" s="329" t="s">
        <v>125</v>
      </c>
      <c r="W1" s="329" t="s">
        <v>127</v>
      </c>
      <c r="X1" s="329" t="s">
        <v>129</v>
      </c>
      <c r="Y1" s="329" t="s">
        <v>131</v>
      </c>
      <c r="Z1" s="329" t="s">
        <v>133</v>
      </c>
      <c r="AA1" s="329" t="s">
        <v>136</v>
      </c>
      <c r="AB1" s="329" t="s">
        <v>138</v>
      </c>
      <c r="AC1" s="329" t="s">
        <v>140</v>
      </c>
      <c r="AD1" s="329" t="s">
        <v>142</v>
      </c>
      <c r="AE1" s="329" t="s">
        <v>144</v>
      </c>
      <c r="AF1" s="329" t="s">
        <v>146</v>
      </c>
      <c r="AG1" s="329" t="s">
        <v>146</v>
      </c>
      <c r="AH1" s="330" t="s">
        <v>148</v>
      </c>
      <c r="AI1" s="326" t="s">
        <v>490</v>
      </c>
      <c r="AJ1" s="326" t="s">
        <v>153</v>
      </c>
      <c r="AK1" s="331" t="s">
        <v>155</v>
      </c>
      <c r="AL1" s="331" t="s">
        <v>157</v>
      </c>
      <c r="AM1" s="331" t="s">
        <v>159</v>
      </c>
      <c r="AN1" s="331" t="s">
        <v>161</v>
      </c>
      <c r="AO1" s="331" t="s">
        <v>163</v>
      </c>
      <c r="AP1" s="331" t="s">
        <v>166</v>
      </c>
      <c r="AQ1" s="331" t="s">
        <v>168</v>
      </c>
      <c r="AR1" s="331" t="s">
        <v>170</v>
      </c>
      <c r="AS1" s="332" t="s">
        <v>172</v>
      </c>
      <c r="AT1" s="331" t="s">
        <v>1840</v>
      </c>
      <c r="AMB1" s="333"/>
      <c r="AMC1" s="333"/>
      <c r="AMD1" s="0"/>
      <c r="AME1" s="0"/>
      <c r="AMF1" s="0"/>
      <c r="AMG1" s="0"/>
      <c r="AMH1" s="0"/>
      <c r="AMI1" s="0"/>
      <c r="AMJ1" s="0"/>
    </row>
    <row r="2" s="315" customFormat="true" ht="14.65" hidden="false" customHeight="false" outlineLevel="0" collapsed="false">
      <c r="A2" s="334" t="n">
        <v>66775</v>
      </c>
      <c r="B2" s="334" t="s">
        <v>731</v>
      </c>
      <c r="C2" s="334" t="s">
        <v>179</v>
      </c>
      <c r="D2" s="335" t="s">
        <v>1841</v>
      </c>
      <c r="E2" s="335" t="s">
        <v>1842</v>
      </c>
      <c r="F2" s="336" t="s">
        <v>1843</v>
      </c>
      <c r="G2" s="337"/>
      <c r="H2" s="337"/>
      <c r="I2" s="337" t="s">
        <v>734</v>
      </c>
      <c r="J2" s="337"/>
      <c r="K2" s="334" t="s">
        <v>1844</v>
      </c>
      <c r="L2" s="334"/>
      <c r="M2" s="334"/>
      <c r="N2" s="334"/>
      <c r="O2" s="334"/>
      <c r="P2" s="334" t="s">
        <v>1845</v>
      </c>
      <c r="Q2" s="334" t="s">
        <v>187</v>
      </c>
      <c r="R2" s="338"/>
      <c r="S2" s="338"/>
      <c r="T2" s="338"/>
      <c r="U2" s="338"/>
      <c r="V2" s="338"/>
      <c r="W2" s="338"/>
      <c r="X2" s="338"/>
      <c r="Y2" s="338"/>
      <c r="Z2" s="338"/>
      <c r="AA2" s="338"/>
      <c r="AB2" s="338"/>
      <c r="AC2" s="339"/>
      <c r="AD2" s="339"/>
      <c r="AE2" s="339"/>
      <c r="AF2" s="339"/>
      <c r="AG2" s="339"/>
      <c r="AH2" s="340" t="s">
        <v>1846</v>
      </c>
      <c r="AI2" s="338"/>
      <c r="AJ2" s="338" t="s">
        <v>1847</v>
      </c>
      <c r="AK2" s="341"/>
      <c r="AL2" s="341"/>
      <c r="AM2" s="341"/>
      <c r="AN2" s="341"/>
      <c r="AO2" s="338" t="s">
        <v>191</v>
      </c>
      <c r="AP2" s="338"/>
      <c r="AQ2" s="338" t="s">
        <v>191</v>
      </c>
      <c r="AR2" s="338" t="s">
        <v>191</v>
      </c>
      <c r="AS2" s="342"/>
      <c r="AT2" s="341" t="n">
        <v>10</v>
      </c>
      <c r="AMB2" s="0"/>
      <c r="AMC2" s="0"/>
      <c r="AMD2" s="0"/>
      <c r="AME2" s="0"/>
      <c r="AMF2" s="0"/>
      <c r="AMG2" s="0"/>
      <c r="AMH2" s="0"/>
      <c r="AMI2" s="0"/>
      <c r="AMJ2" s="0"/>
    </row>
    <row r="3" s="315" customFormat="true" ht="14.65" hidden="false" customHeight="false" outlineLevel="0" collapsed="false">
      <c r="A3" s="334" t="n">
        <v>68808</v>
      </c>
      <c r="B3" s="77" t="s">
        <v>731</v>
      </c>
      <c r="C3" s="77" t="s">
        <v>179</v>
      </c>
      <c r="D3" s="335" t="s">
        <v>1848</v>
      </c>
      <c r="E3" s="335" t="s">
        <v>1849</v>
      </c>
      <c r="F3" s="336" t="s">
        <v>1850</v>
      </c>
      <c r="G3" s="337"/>
      <c r="H3" s="337"/>
      <c r="I3" s="337" t="s">
        <v>734</v>
      </c>
      <c r="J3" s="337"/>
      <c r="K3" s="334" t="s">
        <v>1851</v>
      </c>
      <c r="L3" s="334"/>
      <c r="M3" s="334"/>
      <c r="N3" s="334"/>
      <c r="O3" s="334"/>
      <c r="P3" s="334"/>
      <c r="Q3" s="334" t="s">
        <v>891</v>
      </c>
      <c r="R3" s="338"/>
      <c r="S3" s="338"/>
      <c r="T3" s="338"/>
      <c r="U3" s="338"/>
      <c r="V3" s="338"/>
      <c r="W3" s="338"/>
      <c r="X3" s="338"/>
      <c r="Y3" s="338"/>
      <c r="Z3" s="338"/>
      <c r="AA3" s="338"/>
      <c r="AB3" s="338"/>
      <c r="AC3" s="339"/>
      <c r="AD3" s="339"/>
      <c r="AE3" s="339"/>
      <c r="AF3" s="339"/>
      <c r="AG3" s="339"/>
      <c r="AH3" s="340" t="s">
        <v>1852</v>
      </c>
      <c r="AI3" s="338"/>
      <c r="AJ3" s="338" t="s">
        <v>1853</v>
      </c>
      <c r="AK3" s="341"/>
      <c r="AL3" s="341"/>
      <c r="AM3" s="341"/>
      <c r="AN3" s="341"/>
      <c r="AO3" s="338" t="s">
        <v>191</v>
      </c>
      <c r="AP3" s="338"/>
      <c r="AQ3" s="338" t="s">
        <v>191</v>
      </c>
      <c r="AR3" s="338" t="s">
        <v>191</v>
      </c>
      <c r="AS3" s="342"/>
      <c r="AT3" s="341" t="n">
        <v>10</v>
      </c>
      <c r="AMB3" s="0"/>
      <c r="AMC3" s="0"/>
      <c r="AMD3" s="0"/>
      <c r="AME3" s="0"/>
      <c r="AMF3" s="0"/>
      <c r="AMG3" s="0"/>
      <c r="AMH3" s="0"/>
      <c r="AMI3" s="0"/>
      <c r="AMJ3" s="0"/>
    </row>
    <row r="4" s="315" customFormat="true" ht="47.75" hidden="false" customHeight="false" outlineLevel="0" collapsed="false">
      <c r="A4" s="334" t="n">
        <v>66330</v>
      </c>
      <c r="B4" s="334" t="s">
        <v>731</v>
      </c>
      <c r="C4" s="334" t="s">
        <v>731</v>
      </c>
      <c r="D4" s="336" t="s">
        <v>1854</v>
      </c>
      <c r="E4" s="336" t="s">
        <v>1855</v>
      </c>
      <c r="F4" s="336" t="s">
        <v>1856</v>
      </c>
      <c r="G4" s="334"/>
      <c r="H4" s="334"/>
      <c r="I4" s="334"/>
      <c r="J4" s="338" t="s">
        <v>22</v>
      </c>
      <c r="K4" s="334" t="s">
        <v>32</v>
      </c>
      <c r="L4" s="334"/>
      <c r="M4" s="334"/>
      <c r="N4" s="334"/>
      <c r="O4" s="334"/>
      <c r="P4" s="334" t="s">
        <v>1845</v>
      </c>
      <c r="Q4" s="334" t="s">
        <v>891</v>
      </c>
      <c r="R4" s="338"/>
      <c r="S4" s="338"/>
      <c r="T4" s="338"/>
      <c r="U4" s="338"/>
      <c r="V4" s="338"/>
      <c r="W4" s="338"/>
      <c r="X4" s="338"/>
      <c r="Y4" s="338"/>
      <c r="Z4" s="338"/>
      <c r="AA4" s="338"/>
      <c r="AB4" s="338"/>
      <c r="AC4" s="339"/>
      <c r="AD4" s="339"/>
      <c r="AE4" s="339"/>
      <c r="AF4" s="339"/>
      <c r="AG4" s="339"/>
      <c r="AH4" s="340" t="s">
        <v>1857</v>
      </c>
      <c r="AI4" s="338"/>
      <c r="AJ4" s="338" t="s">
        <v>1858</v>
      </c>
      <c r="AK4" s="341"/>
      <c r="AL4" s="341"/>
      <c r="AM4" s="341"/>
      <c r="AN4" s="341"/>
      <c r="AO4" s="338" t="s">
        <v>191</v>
      </c>
      <c r="AP4" s="338"/>
      <c r="AQ4" s="338" t="s">
        <v>191</v>
      </c>
      <c r="AR4" s="338" t="s">
        <v>225</v>
      </c>
      <c r="AS4" s="342" t="s">
        <v>734</v>
      </c>
      <c r="AT4" s="341" t="n">
        <v>10</v>
      </c>
      <c r="AMB4" s="0"/>
      <c r="AMC4" s="0"/>
      <c r="AMD4" s="0"/>
      <c r="AME4" s="0"/>
      <c r="AMF4" s="0"/>
      <c r="AMG4" s="0"/>
      <c r="AMH4" s="0"/>
      <c r="AMI4" s="0"/>
      <c r="AMJ4" s="0"/>
    </row>
    <row r="5" s="231" customFormat="true" ht="25.35" hidden="false" customHeight="false" outlineLevel="0" collapsed="false">
      <c r="A5" s="334" t="n">
        <v>68817</v>
      </c>
      <c r="B5" s="334" t="s">
        <v>731</v>
      </c>
      <c r="C5" s="334" t="s">
        <v>179</v>
      </c>
      <c r="D5" s="335" t="s">
        <v>1859</v>
      </c>
      <c r="E5" s="335" t="s">
        <v>1860</v>
      </c>
      <c r="F5" s="336" t="s">
        <v>1861</v>
      </c>
      <c r="G5" s="337"/>
      <c r="H5" s="337"/>
      <c r="I5" s="337" t="s">
        <v>734</v>
      </c>
      <c r="J5" s="337"/>
      <c r="K5" s="334" t="s">
        <v>1851</v>
      </c>
      <c r="L5" s="334"/>
      <c r="M5" s="334"/>
      <c r="N5" s="334"/>
      <c r="O5" s="334"/>
      <c r="P5" s="334"/>
      <c r="Q5" s="334" t="s">
        <v>1862</v>
      </c>
      <c r="R5" s="338"/>
      <c r="S5" s="338"/>
      <c r="T5" s="338"/>
      <c r="U5" s="338"/>
      <c r="V5" s="338"/>
      <c r="W5" s="338"/>
      <c r="X5" s="338"/>
      <c r="Y5" s="338"/>
      <c r="Z5" s="338"/>
      <c r="AA5" s="338"/>
      <c r="AB5" s="338"/>
      <c r="AC5" s="339"/>
      <c r="AD5" s="339"/>
      <c r="AE5" s="339"/>
      <c r="AF5" s="339"/>
      <c r="AG5" s="339"/>
      <c r="AH5" s="340" t="s">
        <v>1863</v>
      </c>
      <c r="AI5" s="338"/>
      <c r="AJ5" s="338" t="s">
        <v>1864</v>
      </c>
      <c r="AK5" s="341"/>
      <c r="AL5" s="341"/>
      <c r="AM5" s="341"/>
      <c r="AN5" s="341"/>
      <c r="AO5" s="338" t="s">
        <v>191</v>
      </c>
      <c r="AP5" s="338"/>
      <c r="AQ5" s="338" t="s">
        <v>191</v>
      </c>
      <c r="AR5" s="338" t="s">
        <v>191</v>
      </c>
      <c r="AS5" s="342"/>
      <c r="AT5" s="341" t="n">
        <v>10</v>
      </c>
      <c r="AMB5" s="0"/>
      <c r="AMC5" s="0"/>
      <c r="AMD5" s="0"/>
      <c r="AME5" s="0"/>
      <c r="AMF5" s="0"/>
      <c r="AMG5" s="0"/>
      <c r="AMH5" s="0"/>
      <c r="AMI5" s="0"/>
      <c r="AMJ5" s="0"/>
    </row>
    <row r="6" s="315" customFormat="true" ht="114.9" hidden="false" customHeight="false" outlineLevel="0" collapsed="false">
      <c r="A6" s="343" t="n">
        <v>69378</v>
      </c>
      <c r="B6" s="343" t="s">
        <v>193</v>
      </c>
      <c r="C6" s="343" t="s">
        <v>179</v>
      </c>
      <c r="D6" s="344" t="s">
        <v>1865</v>
      </c>
      <c r="E6" s="344" t="s">
        <v>1866</v>
      </c>
      <c r="F6" s="344" t="s">
        <v>1867</v>
      </c>
      <c r="G6" s="343"/>
      <c r="H6" s="343" t="s">
        <v>42</v>
      </c>
      <c r="I6" s="343" t="s">
        <v>23</v>
      </c>
      <c r="J6" s="343"/>
      <c r="K6" s="343" t="s">
        <v>215</v>
      </c>
      <c r="L6" s="343"/>
      <c r="M6" s="343"/>
      <c r="N6" s="343"/>
      <c r="O6" s="343" t="s">
        <v>185</v>
      </c>
      <c r="P6" s="343" t="s">
        <v>1845</v>
      </c>
      <c r="Q6" s="343" t="s">
        <v>187</v>
      </c>
      <c r="R6" s="345" t="n">
        <v>3</v>
      </c>
      <c r="S6" s="345" t="n">
        <v>3</v>
      </c>
      <c r="T6" s="345" t="n">
        <v>4</v>
      </c>
      <c r="U6" s="345"/>
      <c r="V6" s="345" t="n">
        <v>4</v>
      </c>
      <c r="W6" s="345" t="n">
        <v>4</v>
      </c>
      <c r="X6" s="345"/>
      <c r="Y6" s="345"/>
      <c r="Z6" s="345"/>
      <c r="AA6" s="345" t="n">
        <v>4</v>
      </c>
      <c r="AB6" s="345" t="n">
        <v>2</v>
      </c>
      <c r="AC6" s="346" t="n">
        <v>4</v>
      </c>
      <c r="AD6" s="346" t="n">
        <v>4</v>
      </c>
      <c r="AE6" s="346" t="n">
        <v>4</v>
      </c>
      <c r="AF6" s="346" t="n">
        <v>4</v>
      </c>
      <c r="AG6" s="346" t="n">
        <v>4</v>
      </c>
      <c r="AH6" s="347" t="s">
        <v>1868</v>
      </c>
      <c r="AI6" s="348"/>
      <c r="AJ6" s="348" t="s">
        <v>1869</v>
      </c>
      <c r="AK6" s="349" t="n">
        <f aca="false">AVERAGE(R6:S6)</f>
        <v>3</v>
      </c>
      <c r="AL6" s="350" t="n">
        <f aca="false">AVERAGE(V6,W6,AA6,AB6)</f>
        <v>3.5</v>
      </c>
      <c r="AM6" s="350" t="n">
        <f aca="false">AVERAGE(AC6,AD6,AE6,AF6,AG6)</f>
        <v>4</v>
      </c>
      <c r="AN6" s="350" t="n">
        <f aca="false">AL6+AM6</f>
        <v>7.5</v>
      </c>
      <c r="AO6" s="351" t="s">
        <v>209</v>
      </c>
      <c r="AP6" s="352" t="s">
        <v>201</v>
      </c>
      <c r="AQ6" s="351" t="s">
        <v>209</v>
      </c>
      <c r="AR6" s="340" t="s">
        <v>1870</v>
      </c>
      <c r="AS6" s="353" t="s">
        <v>1871</v>
      </c>
      <c r="AT6" s="354" t="n">
        <v>10</v>
      </c>
      <c r="AMB6" s="0"/>
      <c r="AMC6" s="0"/>
      <c r="AMD6" s="0"/>
      <c r="AME6" s="0"/>
      <c r="AMF6" s="0"/>
      <c r="AMG6" s="0"/>
      <c r="AMH6" s="0"/>
      <c r="AMI6" s="0"/>
      <c r="AMJ6" s="0"/>
    </row>
    <row r="7" s="366" customFormat="true" ht="25.35" hidden="false" customHeight="false" outlineLevel="0" collapsed="false">
      <c r="A7" s="355" t="n">
        <v>159453</v>
      </c>
      <c r="B7" s="355" t="s">
        <v>193</v>
      </c>
      <c r="C7" s="355" t="s">
        <v>179</v>
      </c>
      <c r="D7" s="356" t="s">
        <v>1872</v>
      </c>
      <c r="E7" s="356" t="s">
        <v>1873</v>
      </c>
      <c r="F7" s="356" t="s">
        <v>1874</v>
      </c>
      <c r="G7" s="355"/>
      <c r="H7" s="355" t="str">
        <f aca="false">IF(AC7&lt;&gt;"",IF(AC7=4,"très forte",IF(AC7=3,"forte",IF(AC7=2,"modérée",IF(AC7=1,"faible")))),"")</f>
        <v>très forte</v>
      </c>
      <c r="I7" s="355" t="s">
        <v>23</v>
      </c>
      <c r="J7" s="355"/>
      <c r="K7" s="355" t="s">
        <v>1844</v>
      </c>
      <c r="L7" s="355"/>
      <c r="M7" s="355"/>
      <c r="N7" s="355"/>
      <c r="O7" s="355"/>
      <c r="P7" s="355"/>
      <c r="Q7" s="355" t="s">
        <v>891</v>
      </c>
      <c r="R7" s="357" t="n">
        <v>0</v>
      </c>
      <c r="S7" s="357" t="n">
        <v>2</v>
      </c>
      <c r="T7" s="357" t="n">
        <v>4</v>
      </c>
      <c r="U7" s="357"/>
      <c r="V7" s="357" t="n">
        <f aca="false">AVERAGE(T7:U7)</f>
        <v>4</v>
      </c>
      <c r="W7" s="357" t="n">
        <v>4</v>
      </c>
      <c r="X7" s="357"/>
      <c r="Y7" s="357"/>
      <c r="Z7" s="357"/>
      <c r="AA7" s="357" t="n">
        <v>0</v>
      </c>
      <c r="AB7" s="357" t="n">
        <v>4</v>
      </c>
      <c r="AC7" s="358" t="n">
        <v>4</v>
      </c>
      <c r="AD7" s="358" t="n">
        <v>4</v>
      </c>
      <c r="AE7" s="358" t="n">
        <v>3</v>
      </c>
      <c r="AF7" s="358" t="n">
        <v>3</v>
      </c>
      <c r="AG7" s="358" t="n">
        <f aca="false">AF7</f>
        <v>3</v>
      </c>
      <c r="AH7" s="27" t="s">
        <v>1875</v>
      </c>
      <c r="AI7" s="51" t="s">
        <v>1876</v>
      </c>
      <c r="AJ7" s="51" t="s">
        <v>1877</v>
      </c>
      <c r="AK7" s="359" t="n">
        <f aca="false">AVERAGE(R7:S7)</f>
        <v>1</v>
      </c>
      <c r="AL7" s="360" t="n">
        <f aca="false">AVERAGE(V7,W7,AA7,AB7)</f>
        <v>3</v>
      </c>
      <c r="AM7" s="360" t="n">
        <f aca="false">AVERAGE(AC7,AD7,AE7,AF7,AG7)</f>
        <v>3.4</v>
      </c>
      <c r="AN7" s="360" t="n">
        <f aca="false">AL7+AM7</f>
        <v>6.4</v>
      </c>
      <c r="AO7" s="361" t="s">
        <v>201</v>
      </c>
      <c r="AP7" s="362"/>
      <c r="AQ7" s="361" t="s">
        <v>201</v>
      </c>
      <c r="AR7" s="362" t="s">
        <v>201</v>
      </c>
      <c r="AS7" s="363"/>
      <c r="AT7" s="364" t="n">
        <f aca="false">IF(AN7&lt;&gt;"",AN7,"")</f>
        <v>6.4</v>
      </c>
      <c r="AU7" s="365"/>
      <c r="AV7" s="365"/>
      <c r="AW7" s="365"/>
      <c r="AX7" s="365"/>
      <c r="AY7" s="365"/>
      <c r="AZ7" s="365"/>
      <c r="BA7" s="365"/>
      <c r="BB7" s="365"/>
      <c r="BC7" s="365"/>
      <c r="BD7" s="365"/>
      <c r="BE7" s="365"/>
      <c r="BF7" s="365"/>
      <c r="BG7" s="365"/>
      <c r="BH7" s="365"/>
      <c r="BI7" s="365"/>
      <c r="BJ7" s="365"/>
      <c r="BK7" s="365"/>
      <c r="BL7" s="365"/>
      <c r="BM7" s="365"/>
      <c r="BN7" s="365"/>
      <c r="BO7" s="365"/>
      <c r="BP7" s="365"/>
      <c r="BQ7" s="365"/>
      <c r="BR7" s="365"/>
      <c r="BS7" s="365"/>
      <c r="BT7" s="365"/>
      <c r="BU7" s="365"/>
      <c r="BV7" s="365"/>
      <c r="BW7" s="365"/>
      <c r="BX7" s="365"/>
      <c r="BY7" s="365"/>
      <c r="BZ7" s="365"/>
      <c r="CA7" s="365"/>
      <c r="CB7" s="365"/>
      <c r="CC7" s="365"/>
      <c r="CD7" s="365"/>
      <c r="CE7" s="365"/>
      <c r="CF7" s="365"/>
      <c r="CG7" s="365"/>
      <c r="CH7" s="365"/>
      <c r="CI7" s="365"/>
      <c r="CJ7" s="365"/>
      <c r="CK7" s="365"/>
      <c r="CL7" s="365"/>
      <c r="CM7" s="365"/>
      <c r="CN7" s="365"/>
      <c r="CO7" s="365"/>
      <c r="CP7" s="365"/>
      <c r="CQ7" s="365"/>
      <c r="CR7" s="365"/>
      <c r="CS7" s="365"/>
      <c r="CT7" s="365"/>
      <c r="CU7" s="365"/>
      <c r="CV7" s="365"/>
      <c r="CW7" s="365"/>
      <c r="AMB7" s="0"/>
      <c r="AMC7" s="0"/>
      <c r="AMD7" s="0"/>
      <c r="AME7" s="0"/>
      <c r="AMF7" s="0"/>
      <c r="AMG7" s="0"/>
      <c r="AMH7" s="0"/>
      <c r="AMI7" s="0"/>
      <c r="AMJ7" s="0"/>
    </row>
    <row r="8" s="366" customFormat="true" ht="36.55" hidden="false" customHeight="false" outlineLevel="0" collapsed="false">
      <c r="A8" s="355" t="n">
        <v>416657</v>
      </c>
      <c r="B8" s="355" t="s">
        <v>193</v>
      </c>
      <c r="C8" s="355" t="s">
        <v>179</v>
      </c>
      <c r="D8" s="356" t="s">
        <v>1878</v>
      </c>
      <c r="E8" s="356" t="s">
        <v>1879</v>
      </c>
      <c r="F8" s="356" t="s">
        <v>1880</v>
      </c>
      <c r="G8" s="355"/>
      <c r="H8" s="355" t="str">
        <f aca="false">IF(AC8&lt;&gt;"",IF(AC8=4,"très forte",IF(AC8=3,"forte",IF(AC8=2,"modérée",IF(AC8=1,"faible")))),"")</f>
        <v>très forte</v>
      </c>
      <c r="I8" s="355" t="s">
        <v>23</v>
      </c>
      <c r="J8" s="355"/>
      <c r="K8" s="355" t="s">
        <v>290</v>
      </c>
      <c r="L8" s="355"/>
      <c r="M8" s="355"/>
      <c r="N8" s="355"/>
      <c r="O8" s="355"/>
      <c r="P8" s="355"/>
      <c r="Q8" s="355" t="s">
        <v>891</v>
      </c>
      <c r="R8" s="357" t="n">
        <v>0</v>
      </c>
      <c r="S8" s="357" t="n">
        <v>2</v>
      </c>
      <c r="T8" s="357" t="n">
        <v>4</v>
      </c>
      <c r="U8" s="357"/>
      <c r="V8" s="357" t="n">
        <f aca="false">AVERAGE(T8:U8)</f>
        <v>4</v>
      </c>
      <c r="W8" s="357"/>
      <c r="X8" s="357"/>
      <c r="Y8" s="357"/>
      <c r="Z8" s="357"/>
      <c r="AA8" s="357" t="n">
        <v>0</v>
      </c>
      <c r="AB8" s="357" t="n">
        <v>4</v>
      </c>
      <c r="AC8" s="357" t="n">
        <v>4</v>
      </c>
      <c r="AD8" s="357" t="n">
        <v>4</v>
      </c>
      <c r="AE8" s="357" t="n">
        <v>3</v>
      </c>
      <c r="AF8" s="357" t="n">
        <v>3</v>
      </c>
      <c r="AG8" s="357" t="n">
        <v>3</v>
      </c>
      <c r="AH8" s="367" t="s">
        <v>1881</v>
      </c>
      <c r="AI8" s="51" t="s">
        <v>1876</v>
      </c>
      <c r="AJ8" s="51" t="s">
        <v>1882</v>
      </c>
      <c r="AK8" s="359" t="n">
        <f aca="false">AVERAGE(R8:S8)</f>
        <v>1</v>
      </c>
      <c r="AL8" s="368" t="n">
        <f aca="false">AVERAGE(V8,W8,AA8,AB8)</f>
        <v>2.66666666666667</v>
      </c>
      <c r="AM8" s="360" t="n">
        <f aca="false">AVERAGE(AC8,AD8,AE8,AF8,AG8)</f>
        <v>3.4</v>
      </c>
      <c r="AN8" s="349" t="n">
        <f aca="false">AL8+AM8</f>
        <v>6.06666666666667</v>
      </c>
      <c r="AO8" s="349" t="s">
        <v>201</v>
      </c>
      <c r="AP8" s="348" t="s">
        <v>225</v>
      </c>
      <c r="AQ8" s="369" t="s">
        <v>201</v>
      </c>
      <c r="AR8" s="370" t="s">
        <v>201</v>
      </c>
      <c r="AS8" s="363"/>
      <c r="AT8" s="364" t="n">
        <f aca="false">IF(AN8&lt;&gt;"",AN8,"")</f>
        <v>6.06666666666667</v>
      </c>
      <c r="AU8" s="365"/>
      <c r="AV8" s="365"/>
      <c r="AW8" s="365"/>
      <c r="AX8" s="365"/>
      <c r="AY8" s="365"/>
      <c r="AZ8" s="365"/>
      <c r="BA8" s="365"/>
      <c r="BB8" s="365"/>
      <c r="BC8" s="365"/>
      <c r="BD8" s="365"/>
      <c r="BE8" s="365"/>
      <c r="BF8" s="365"/>
      <c r="BG8" s="365"/>
      <c r="BH8" s="365"/>
      <c r="BI8" s="365"/>
      <c r="BJ8" s="365"/>
      <c r="BK8" s="365"/>
      <c r="BL8" s="365"/>
      <c r="BM8" s="365"/>
      <c r="BN8" s="365"/>
      <c r="BO8" s="365"/>
      <c r="BP8" s="365"/>
      <c r="BQ8" s="365"/>
      <c r="BR8" s="365"/>
      <c r="BS8" s="365"/>
      <c r="BT8" s="365"/>
      <c r="BU8" s="365"/>
      <c r="BV8" s="365"/>
      <c r="BW8" s="365"/>
      <c r="BX8" s="365"/>
      <c r="BY8" s="365"/>
      <c r="BZ8" s="365"/>
      <c r="CA8" s="365"/>
      <c r="CB8" s="365"/>
      <c r="CC8" s="365"/>
      <c r="CD8" s="365"/>
      <c r="CE8" s="365"/>
      <c r="CF8" s="365"/>
      <c r="CG8" s="365"/>
      <c r="CH8" s="365"/>
      <c r="CI8" s="365"/>
      <c r="CJ8" s="365"/>
      <c r="CK8" s="365"/>
      <c r="CL8" s="365"/>
      <c r="CM8" s="365"/>
      <c r="CN8" s="365"/>
      <c r="CO8" s="365"/>
      <c r="CP8" s="365"/>
      <c r="CQ8" s="365"/>
      <c r="CR8" s="365"/>
      <c r="CS8" s="365"/>
      <c r="CT8" s="365"/>
      <c r="CU8" s="365"/>
      <c r="CV8" s="365"/>
      <c r="CW8" s="365"/>
      <c r="AMB8" s="0"/>
      <c r="AMC8" s="0"/>
      <c r="AMD8" s="0"/>
      <c r="AME8" s="0"/>
      <c r="AMF8" s="0"/>
      <c r="AMG8" s="0"/>
      <c r="AMH8" s="0"/>
      <c r="AMI8" s="0"/>
      <c r="AMJ8" s="0"/>
    </row>
    <row r="9" s="366" customFormat="true" ht="25.35" hidden="false" customHeight="false" outlineLevel="0" collapsed="false">
      <c r="A9" s="355" t="n">
        <v>458701</v>
      </c>
      <c r="B9" s="355" t="s">
        <v>193</v>
      </c>
      <c r="C9" s="355" t="s">
        <v>193</v>
      </c>
      <c r="D9" s="356" t="s">
        <v>1883</v>
      </c>
      <c r="E9" s="356" t="s">
        <v>1884</v>
      </c>
      <c r="F9" s="356" t="s">
        <v>1885</v>
      </c>
      <c r="G9" s="355"/>
      <c r="H9" s="355" t="s">
        <v>44</v>
      </c>
      <c r="I9" s="355" t="s">
        <v>23</v>
      </c>
      <c r="J9" s="362" t="s">
        <v>22</v>
      </c>
      <c r="K9" s="355" t="s">
        <v>1886</v>
      </c>
      <c r="L9" s="355"/>
      <c r="M9" s="355"/>
      <c r="N9" s="355"/>
      <c r="O9" s="355"/>
      <c r="P9" s="355"/>
      <c r="Q9" s="355" t="s">
        <v>891</v>
      </c>
      <c r="R9" s="357" t="n">
        <v>0</v>
      </c>
      <c r="S9" s="357" t="n">
        <v>2</v>
      </c>
      <c r="T9" s="357" t="n">
        <v>4</v>
      </c>
      <c r="U9" s="357" t="n">
        <v>3</v>
      </c>
      <c r="V9" s="357" t="n">
        <f aca="false">AVERAGE(T9:U9)</f>
        <v>3.5</v>
      </c>
      <c r="W9" s="357" t="n">
        <v>2</v>
      </c>
      <c r="X9" s="357"/>
      <c r="Y9" s="357"/>
      <c r="Z9" s="357"/>
      <c r="AA9" s="357" t="n">
        <v>0</v>
      </c>
      <c r="AB9" s="357" t="n">
        <v>4</v>
      </c>
      <c r="AC9" s="357" t="n">
        <v>4</v>
      </c>
      <c r="AD9" s="357" t="n">
        <v>2</v>
      </c>
      <c r="AE9" s="357" t="n">
        <v>3</v>
      </c>
      <c r="AF9" s="357" t="n">
        <v>4</v>
      </c>
      <c r="AG9" s="357" t="n">
        <f aca="false">AF9</f>
        <v>4</v>
      </c>
      <c r="AH9" s="27" t="s">
        <v>1887</v>
      </c>
      <c r="AI9" s="51" t="s">
        <v>1876</v>
      </c>
      <c r="AJ9" s="51" t="s">
        <v>1888</v>
      </c>
      <c r="AK9" s="359" t="n">
        <f aca="false">AVERAGE(R9:S9)</f>
        <v>1</v>
      </c>
      <c r="AL9" s="368" t="n">
        <f aca="false">AVERAGE(V9,W9,AA9,AB9)</f>
        <v>2.375</v>
      </c>
      <c r="AM9" s="360" t="n">
        <f aca="false">AVERAGE(AC9,AD9,AE9,AF9,AG9)</f>
        <v>3.4</v>
      </c>
      <c r="AN9" s="349" t="n">
        <f aca="false">AL9+AM9</f>
        <v>5.775</v>
      </c>
      <c r="AO9" s="349" t="s">
        <v>201</v>
      </c>
      <c r="AP9" s="348" t="s">
        <v>225</v>
      </c>
      <c r="AQ9" s="369" t="s">
        <v>201</v>
      </c>
      <c r="AR9" s="348" t="s">
        <v>201</v>
      </c>
      <c r="AS9" s="363" t="s">
        <v>1889</v>
      </c>
      <c r="AT9" s="364" t="n">
        <f aca="false">IF(AN9&lt;&gt;"",AN9,"")</f>
        <v>5.775</v>
      </c>
      <c r="AU9" s="365"/>
      <c r="AV9" s="365"/>
      <c r="AW9" s="365"/>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5"/>
      <c r="CN9" s="365"/>
      <c r="CO9" s="365"/>
      <c r="CP9" s="365"/>
      <c r="CQ9" s="365"/>
      <c r="CR9" s="365"/>
      <c r="CS9" s="365"/>
      <c r="CT9" s="365"/>
      <c r="CU9" s="365"/>
      <c r="CV9" s="365"/>
      <c r="CW9" s="365"/>
      <c r="AMB9" s="0"/>
      <c r="AMC9" s="0"/>
      <c r="AMD9" s="0"/>
      <c r="AME9" s="0"/>
      <c r="AMF9" s="0"/>
      <c r="AMG9" s="0"/>
      <c r="AMH9" s="0"/>
      <c r="AMI9" s="0"/>
      <c r="AMJ9" s="0"/>
    </row>
    <row r="10" s="371" customFormat="true" ht="36.55" hidden="false" customHeight="false" outlineLevel="0" collapsed="false">
      <c r="A10" s="355" t="n">
        <v>66964</v>
      </c>
      <c r="B10" s="355" t="s">
        <v>193</v>
      </c>
      <c r="C10" s="355" t="s">
        <v>179</v>
      </c>
      <c r="D10" s="356" t="s">
        <v>1890</v>
      </c>
      <c r="E10" s="356" t="s">
        <v>1891</v>
      </c>
      <c r="F10" s="356" t="s">
        <v>1892</v>
      </c>
      <c r="G10" s="355"/>
      <c r="H10" s="355" t="s">
        <v>44</v>
      </c>
      <c r="I10" s="355" t="s">
        <v>23</v>
      </c>
      <c r="J10" s="355"/>
      <c r="K10" s="355" t="s">
        <v>31</v>
      </c>
      <c r="L10" s="355"/>
      <c r="M10" s="355"/>
      <c r="N10" s="355"/>
      <c r="O10" s="355"/>
      <c r="P10" s="355" t="s">
        <v>1845</v>
      </c>
      <c r="Q10" s="355" t="s">
        <v>891</v>
      </c>
      <c r="R10" s="357" t="n">
        <v>3</v>
      </c>
      <c r="S10" s="357" t="n">
        <v>2</v>
      </c>
      <c r="T10" s="357" t="n">
        <v>4</v>
      </c>
      <c r="U10" s="357"/>
      <c r="V10" s="357" t="n">
        <f aca="false">AVERAGE(T10:U10)</f>
        <v>4</v>
      </c>
      <c r="W10" s="357" t="n">
        <v>2</v>
      </c>
      <c r="X10" s="357"/>
      <c r="Y10" s="357"/>
      <c r="Z10" s="357"/>
      <c r="AA10" s="357" t="n">
        <v>0</v>
      </c>
      <c r="AB10" s="357" t="n">
        <v>4</v>
      </c>
      <c r="AC10" s="357" t="n">
        <v>3</v>
      </c>
      <c r="AD10" s="357" t="n">
        <v>4</v>
      </c>
      <c r="AE10" s="357" t="n">
        <v>3</v>
      </c>
      <c r="AF10" s="357" t="n">
        <v>3</v>
      </c>
      <c r="AG10" s="357" t="n">
        <f aca="false">AF10</f>
        <v>3</v>
      </c>
      <c r="AH10" s="367" t="s">
        <v>1893</v>
      </c>
      <c r="AI10" s="362" t="s">
        <v>1894</v>
      </c>
      <c r="AJ10" s="362" t="s">
        <v>1895</v>
      </c>
      <c r="AK10" s="368" t="n">
        <f aca="false">AVERAGE(R10:S10)</f>
        <v>2.5</v>
      </c>
      <c r="AL10" s="360" t="n">
        <f aca="false">AVERAGE(V10,W10,AA10,AB10)</f>
        <v>2.5</v>
      </c>
      <c r="AM10" s="360" t="n">
        <f aca="false">AVERAGE(AC10,AD10,AE10,AF10,AG10)</f>
        <v>3.2</v>
      </c>
      <c r="AN10" s="349" t="n">
        <f aca="false">AL10+AM10</f>
        <v>5.7</v>
      </c>
      <c r="AO10" s="369" t="s">
        <v>201</v>
      </c>
      <c r="AP10" s="348" t="s">
        <v>225</v>
      </c>
      <c r="AQ10" s="369" t="s">
        <v>201</v>
      </c>
      <c r="AR10" s="348" t="s">
        <v>201</v>
      </c>
      <c r="AS10" s="363"/>
      <c r="AT10" s="364" t="n">
        <f aca="false">IF(AN10&lt;&gt;"",AN10,"")</f>
        <v>5.7</v>
      </c>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c r="CJ10" s="231"/>
      <c r="CK10" s="231"/>
      <c r="CL10" s="231"/>
      <c r="CM10" s="231"/>
      <c r="CN10" s="231"/>
      <c r="CO10" s="231"/>
      <c r="CP10" s="231"/>
      <c r="CQ10" s="231"/>
      <c r="CR10" s="231"/>
      <c r="CS10" s="231"/>
      <c r="CT10" s="231"/>
      <c r="CU10" s="231"/>
      <c r="CV10" s="231"/>
      <c r="CW10" s="231"/>
      <c r="AMB10" s="0"/>
      <c r="AMC10" s="0"/>
      <c r="AMD10" s="0"/>
      <c r="AME10" s="0"/>
      <c r="AMF10" s="0"/>
      <c r="AMG10" s="0"/>
      <c r="AMH10" s="0"/>
      <c r="AMI10" s="0"/>
      <c r="AMJ10" s="0"/>
    </row>
    <row r="11" s="366" customFormat="true" ht="25.35" hidden="false" customHeight="false" outlineLevel="0" collapsed="false">
      <c r="A11" s="362" t="s">
        <v>636</v>
      </c>
      <c r="B11" s="362" t="s">
        <v>179</v>
      </c>
      <c r="C11" s="362" t="s">
        <v>193</v>
      </c>
      <c r="D11" s="372" t="s">
        <v>1896</v>
      </c>
      <c r="E11" s="372" t="s">
        <v>1897</v>
      </c>
      <c r="F11" s="373"/>
      <c r="G11" s="362"/>
      <c r="H11" s="362" t="s">
        <v>1898</v>
      </c>
      <c r="I11" s="362"/>
      <c r="J11" s="362"/>
      <c r="K11" s="362" t="s">
        <v>215</v>
      </c>
      <c r="L11" s="362"/>
      <c r="M11" s="362"/>
      <c r="N11" s="362"/>
      <c r="O11" s="362"/>
      <c r="P11" s="362"/>
      <c r="Q11" s="362"/>
      <c r="R11" s="357"/>
      <c r="S11" s="357"/>
      <c r="T11" s="357"/>
      <c r="U11" s="357"/>
      <c r="V11" s="357"/>
      <c r="W11" s="357" t="n">
        <v>4</v>
      </c>
      <c r="X11" s="357"/>
      <c r="Y11" s="357"/>
      <c r="Z11" s="357"/>
      <c r="AA11" s="357" t="n">
        <v>0</v>
      </c>
      <c r="AB11" s="357" t="n">
        <v>4</v>
      </c>
      <c r="AC11" s="357" t="n">
        <v>4</v>
      </c>
      <c r="AD11" s="357" t="n">
        <v>2</v>
      </c>
      <c r="AE11" s="357" t="n">
        <v>3</v>
      </c>
      <c r="AF11" s="357"/>
      <c r="AG11" s="357"/>
      <c r="AH11" s="374"/>
      <c r="AI11" s="51"/>
      <c r="AJ11" s="51" t="s">
        <v>1899</v>
      </c>
      <c r="AK11" s="375" t="n">
        <v>0</v>
      </c>
      <c r="AL11" s="376" t="n">
        <f aca="false">AVERAGE(V11,W11,AA11,AB11)</f>
        <v>2.66666666666667</v>
      </c>
      <c r="AM11" s="349" t="n">
        <f aca="false">AVERAGE(AC11,AD11,AE11,AF11,AG11)</f>
        <v>3</v>
      </c>
      <c r="AN11" s="349" t="n">
        <f aca="false">AL11+AM11</f>
        <v>5.66666666666667</v>
      </c>
      <c r="AO11" s="369" t="s">
        <v>201</v>
      </c>
      <c r="AP11" s="377" t="s">
        <v>225</v>
      </c>
      <c r="AQ11" s="369" t="s">
        <v>201</v>
      </c>
      <c r="AR11" s="348"/>
      <c r="AS11" s="363" t="s">
        <v>1900</v>
      </c>
      <c r="AT11" s="364" t="n">
        <f aca="false">IF(AN11&lt;&gt;"",AN11,"")</f>
        <v>5.66666666666667</v>
      </c>
      <c r="AU11" s="365"/>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c r="CM11" s="365"/>
      <c r="CN11" s="365"/>
      <c r="CO11" s="365"/>
      <c r="CP11" s="365"/>
      <c r="CQ11" s="365"/>
      <c r="CR11" s="365"/>
      <c r="CS11" s="365"/>
      <c r="CT11" s="365"/>
      <c r="CU11" s="365"/>
      <c r="CV11" s="365"/>
      <c r="CW11" s="365"/>
      <c r="CX11" s="378"/>
      <c r="CY11" s="378"/>
      <c r="CZ11" s="378"/>
      <c r="DA11" s="378"/>
      <c r="DB11" s="378"/>
      <c r="DC11" s="378"/>
      <c r="DD11" s="378"/>
      <c r="DE11" s="378"/>
      <c r="DF11" s="378"/>
      <c r="DG11" s="378"/>
      <c r="DH11" s="378"/>
      <c r="DI11" s="378"/>
      <c r="DJ11" s="378"/>
      <c r="DK11" s="378"/>
      <c r="DL11" s="378"/>
      <c r="DM11" s="378"/>
      <c r="DN11" s="378"/>
      <c r="DO11" s="378"/>
      <c r="DP11" s="378"/>
      <c r="DQ11" s="378"/>
      <c r="DR11" s="378"/>
      <c r="DS11" s="378"/>
      <c r="DT11" s="378"/>
      <c r="DU11" s="378"/>
      <c r="DV11" s="378"/>
      <c r="DW11" s="378"/>
      <c r="DX11" s="378"/>
      <c r="DY11" s="378"/>
      <c r="DZ11" s="378"/>
      <c r="EA11" s="378"/>
      <c r="EB11" s="378"/>
      <c r="EC11" s="378"/>
      <c r="ED11" s="378"/>
      <c r="EE11" s="378"/>
      <c r="EF11" s="378"/>
      <c r="EG11" s="378"/>
      <c r="EH11" s="378"/>
      <c r="EI11" s="378"/>
      <c r="EJ11" s="378"/>
      <c r="EK11" s="378"/>
      <c r="EL11" s="378"/>
      <c r="EM11" s="378"/>
      <c r="EN11" s="378"/>
      <c r="EO11" s="378"/>
      <c r="EP11" s="378"/>
      <c r="EQ11" s="378"/>
      <c r="ER11" s="378"/>
      <c r="ES11" s="378"/>
      <c r="ET11" s="378"/>
      <c r="EU11" s="378"/>
      <c r="EV11" s="378"/>
      <c r="EW11" s="378"/>
      <c r="EX11" s="378"/>
      <c r="EY11" s="378"/>
      <c r="EZ11" s="378"/>
      <c r="FA11" s="378"/>
      <c r="FB11" s="378"/>
      <c r="FC11" s="378"/>
      <c r="FD11" s="378"/>
      <c r="FE11" s="378"/>
      <c r="FF11" s="378"/>
      <c r="FG11" s="378"/>
      <c r="FH11" s="378"/>
      <c r="FI11" s="378"/>
      <c r="FJ11" s="378"/>
      <c r="FK11" s="378"/>
      <c r="FL11" s="378"/>
      <c r="FM11" s="378"/>
      <c r="FN11" s="378"/>
      <c r="FO11" s="378"/>
      <c r="FP11" s="378"/>
      <c r="FQ11" s="378"/>
      <c r="FR11" s="378"/>
      <c r="FS11" s="378"/>
      <c r="FT11" s="378"/>
      <c r="FU11" s="378"/>
      <c r="FV11" s="378"/>
      <c r="FW11" s="378"/>
      <c r="FX11" s="378"/>
      <c r="FY11" s="378"/>
      <c r="FZ11" s="378"/>
      <c r="GA11" s="378"/>
      <c r="GB11" s="378"/>
      <c r="GC11" s="378"/>
      <c r="GD11" s="378"/>
      <c r="GE11" s="378"/>
      <c r="GF11" s="378"/>
      <c r="GG11" s="378"/>
      <c r="GH11" s="378"/>
      <c r="GI11" s="378"/>
      <c r="GJ11" s="378"/>
      <c r="GK11" s="378"/>
      <c r="GL11" s="378"/>
      <c r="GM11" s="378"/>
      <c r="GN11" s="378"/>
      <c r="GO11" s="378"/>
      <c r="GP11" s="378"/>
      <c r="GQ11" s="378"/>
      <c r="GR11" s="378"/>
      <c r="GS11" s="378"/>
      <c r="GT11" s="378"/>
      <c r="GU11" s="378"/>
      <c r="GV11" s="378"/>
      <c r="GW11" s="378"/>
      <c r="GX11" s="378"/>
      <c r="GY11" s="378"/>
      <c r="GZ11" s="378"/>
      <c r="HA11" s="378"/>
      <c r="HB11" s="378"/>
      <c r="HC11" s="378"/>
      <c r="HD11" s="378"/>
      <c r="HE11" s="378"/>
      <c r="HF11" s="378"/>
      <c r="HG11" s="378"/>
      <c r="HH11" s="378"/>
      <c r="HI11" s="378"/>
      <c r="HJ11" s="378"/>
      <c r="HK11" s="378"/>
      <c r="HL11" s="378"/>
      <c r="HM11" s="378"/>
      <c r="HN11" s="378"/>
      <c r="HO11" s="378"/>
      <c r="HP11" s="378"/>
      <c r="HQ11" s="378"/>
      <c r="HR11" s="378"/>
      <c r="HS11" s="378"/>
      <c r="HT11" s="378"/>
      <c r="HU11" s="378"/>
      <c r="HV11" s="378"/>
      <c r="HW11" s="378"/>
      <c r="HX11" s="378"/>
      <c r="HY11" s="378"/>
      <c r="HZ11" s="378"/>
      <c r="IA11" s="378"/>
      <c r="IB11" s="378"/>
      <c r="IC11" s="378"/>
      <c r="ID11" s="378"/>
      <c r="IE11" s="378"/>
      <c r="IF11" s="378"/>
      <c r="IG11" s="378"/>
      <c r="IH11" s="378"/>
      <c r="II11" s="378"/>
      <c r="IJ11" s="378"/>
      <c r="IK11" s="378"/>
      <c r="IL11" s="378"/>
      <c r="IM11" s="378"/>
      <c r="IN11" s="378"/>
      <c r="IO11" s="378"/>
      <c r="IP11" s="378"/>
      <c r="IQ11" s="378"/>
      <c r="IR11" s="378"/>
      <c r="IS11" s="378"/>
      <c r="IT11" s="378"/>
      <c r="IU11" s="378"/>
      <c r="IV11" s="378"/>
      <c r="IW11" s="378"/>
      <c r="IX11" s="378"/>
      <c r="IY11" s="378"/>
      <c r="IZ11" s="378"/>
      <c r="JA11" s="378"/>
      <c r="JB11" s="378"/>
      <c r="JC11" s="378"/>
      <c r="JD11" s="378"/>
      <c r="JE11" s="378"/>
      <c r="JF11" s="378"/>
      <c r="JG11" s="378"/>
      <c r="JH11" s="378"/>
      <c r="JI11" s="378"/>
      <c r="JJ11" s="378"/>
      <c r="JK11" s="378"/>
      <c r="JL11" s="378"/>
      <c r="JM11" s="378"/>
      <c r="JN11" s="378"/>
      <c r="JO11" s="378"/>
      <c r="JP11" s="378"/>
      <c r="JQ11" s="378"/>
      <c r="JR11" s="378"/>
      <c r="JS11" s="378"/>
      <c r="JT11" s="378"/>
      <c r="JU11" s="378"/>
      <c r="JV11" s="378"/>
      <c r="JW11" s="378"/>
      <c r="JX11" s="378"/>
      <c r="JY11" s="378"/>
      <c r="JZ11" s="378"/>
      <c r="KA11" s="378"/>
      <c r="KB11" s="378"/>
      <c r="KC11" s="378"/>
      <c r="KD11" s="378"/>
      <c r="KE11" s="378"/>
      <c r="KF11" s="378"/>
      <c r="KG11" s="378"/>
      <c r="KH11" s="378"/>
      <c r="KI11" s="378"/>
      <c r="KJ11" s="378"/>
      <c r="KK11" s="378"/>
      <c r="KL11" s="378"/>
      <c r="KM11" s="378"/>
      <c r="KN11" s="378"/>
      <c r="KO11" s="378"/>
      <c r="KP11" s="378"/>
      <c r="KQ11" s="378"/>
      <c r="KR11" s="378"/>
      <c r="KS11" s="378"/>
      <c r="KT11" s="378"/>
      <c r="KU11" s="378"/>
      <c r="KV11" s="378"/>
      <c r="KW11" s="378"/>
      <c r="KX11" s="378"/>
      <c r="KY11" s="378"/>
      <c r="KZ11" s="378"/>
      <c r="LA11" s="378"/>
      <c r="LB11" s="378"/>
      <c r="LC11" s="378"/>
      <c r="LD11" s="378"/>
      <c r="LE11" s="378"/>
      <c r="LF11" s="378"/>
      <c r="LG11" s="378"/>
      <c r="LH11" s="378"/>
      <c r="LI11" s="378"/>
      <c r="LJ11" s="378"/>
      <c r="LK11" s="378"/>
      <c r="LL11" s="378"/>
      <c r="LM11" s="378"/>
      <c r="LN11" s="378"/>
      <c r="LO11" s="378"/>
      <c r="LP11" s="378"/>
      <c r="LQ11" s="378"/>
      <c r="LR11" s="378"/>
      <c r="AMB11" s="292"/>
      <c r="AMC11" s="292"/>
      <c r="AMD11" s="292"/>
      <c r="AME11" s="292"/>
      <c r="AMF11" s="292"/>
      <c r="AMG11" s="292"/>
      <c r="AMH11" s="292"/>
      <c r="AMI11" s="292"/>
      <c r="AMJ11" s="292"/>
    </row>
    <row r="12" s="315" customFormat="true" ht="36.55" hidden="false" customHeight="false" outlineLevel="0" collapsed="false">
      <c r="A12" s="355" t="n">
        <v>348102</v>
      </c>
      <c r="B12" s="355" t="s">
        <v>179</v>
      </c>
      <c r="C12" s="355" t="s">
        <v>193</v>
      </c>
      <c r="D12" s="356" t="s">
        <v>1901</v>
      </c>
      <c r="E12" s="356" t="s">
        <v>1902</v>
      </c>
      <c r="F12" s="356" t="s">
        <v>1903</v>
      </c>
      <c r="G12" s="379"/>
      <c r="H12" s="379" t="s">
        <v>44</v>
      </c>
      <c r="I12" s="379"/>
      <c r="J12" s="355" t="s">
        <v>23</v>
      </c>
      <c r="K12" s="355" t="s">
        <v>31</v>
      </c>
      <c r="L12" s="355"/>
      <c r="M12" s="355"/>
      <c r="N12" s="355"/>
      <c r="O12" s="355"/>
      <c r="P12" s="355"/>
      <c r="Q12" s="355"/>
      <c r="R12" s="357" t="n">
        <v>0</v>
      </c>
      <c r="S12" s="357" t="n">
        <v>0</v>
      </c>
      <c r="T12" s="357"/>
      <c r="U12" s="357" t="n">
        <v>4</v>
      </c>
      <c r="V12" s="357" t="n">
        <f aca="false">AVERAGE(T12:U12)</f>
        <v>4</v>
      </c>
      <c r="W12" s="357" t="n">
        <v>2</v>
      </c>
      <c r="X12" s="357"/>
      <c r="Y12" s="357"/>
      <c r="Z12" s="357"/>
      <c r="AA12" s="357" t="n">
        <v>0</v>
      </c>
      <c r="AB12" s="357" t="n">
        <v>4</v>
      </c>
      <c r="AC12" s="357" t="n">
        <v>4</v>
      </c>
      <c r="AD12" s="357" t="n">
        <v>2</v>
      </c>
      <c r="AE12" s="357" t="n">
        <v>3</v>
      </c>
      <c r="AF12" s="357"/>
      <c r="AG12" s="357"/>
      <c r="AH12" s="322" t="s">
        <v>1904</v>
      </c>
      <c r="AI12" s="51" t="s">
        <v>252</v>
      </c>
      <c r="AJ12" s="51" t="s">
        <v>1905</v>
      </c>
      <c r="AK12" s="380" t="n">
        <f aca="false">AVERAGE(R12:S12)</f>
        <v>0</v>
      </c>
      <c r="AL12" s="359" t="n">
        <f aca="false">AVERAGE(V12,W12,AA12,AB12)</f>
        <v>2.5</v>
      </c>
      <c r="AM12" s="360" t="n">
        <f aca="false">AVERAGE(AC12,AD12,AE12,AF12,AG12)</f>
        <v>3</v>
      </c>
      <c r="AN12" s="381" t="n">
        <f aca="false">AL12+AM12</f>
        <v>5.5</v>
      </c>
      <c r="AO12" s="382" t="s">
        <v>225</v>
      </c>
      <c r="AP12" s="348"/>
      <c r="AQ12" s="382" t="s">
        <v>225</v>
      </c>
      <c r="AR12" s="348"/>
      <c r="AS12" s="363" t="s">
        <v>1906</v>
      </c>
      <c r="AT12" s="364" t="n">
        <f aca="false">IF(AN12&lt;&gt;"",AN12,"")</f>
        <v>5.5</v>
      </c>
      <c r="AMB12" s="0"/>
      <c r="AMC12" s="0"/>
      <c r="AMD12" s="0"/>
      <c r="AME12" s="0"/>
      <c r="AMF12" s="0"/>
      <c r="AMG12" s="0"/>
      <c r="AMH12" s="0"/>
      <c r="AMI12" s="0"/>
      <c r="AMJ12" s="0"/>
    </row>
    <row r="13" s="315" customFormat="true" ht="25.35" hidden="false" customHeight="false" outlineLevel="0" collapsed="false">
      <c r="A13" s="355" t="n">
        <v>67765</v>
      </c>
      <c r="B13" s="355" t="s">
        <v>193</v>
      </c>
      <c r="C13" s="355" t="s">
        <v>193</v>
      </c>
      <c r="D13" s="356" t="s">
        <v>1907</v>
      </c>
      <c r="E13" s="356" t="s">
        <v>1908</v>
      </c>
      <c r="F13" s="356" t="s">
        <v>1909</v>
      </c>
      <c r="G13" s="355"/>
      <c r="H13" s="355" t="s">
        <v>42</v>
      </c>
      <c r="I13" s="355" t="s">
        <v>23</v>
      </c>
      <c r="J13" s="362" t="s">
        <v>22</v>
      </c>
      <c r="K13" s="355" t="s">
        <v>31</v>
      </c>
      <c r="L13" s="355"/>
      <c r="M13" s="355"/>
      <c r="N13" s="355"/>
      <c r="O13" s="355"/>
      <c r="P13" s="355" t="s">
        <v>1845</v>
      </c>
      <c r="Q13" s="355" t="s">
        <v>891</v>
      </c>
      <c r="R13" s="357" t="n">
        <v>3</v>
      </c>
      <c r="S13" s="357" t="n">
        <v>2</v>
      </c>
      <c r="T13" s="357" t="n">
        <v>4</v>
      </c>
      <c r="U13" s="357" t="n">
        <v>3</v>
      </c>
      <c r="V13" s="357" t="n">
        <f aca="false">AVERAGE(T13:U13)</f>
        <v>3.5</v>
      </c>
      <c r="W13" s="357" t="n">
        <v>2</v>
      </c>
      <c r="X13" s="357"/>
      <c r="Y13" s="357"/>
      <c r="Z13" s="357"/>
      <c r="AA13" s="357" t="n">
        <v>0</v>
      </c>
      <c r="AB13" s="357" t="n">
        <v>2</v>
      </c>
      <c r="AC13" s="357" t="n">
        <v>1</v>
      </c>
      <c r="AD13" s="357" t="n">
        <v>4</v>
      </c>
      <c r="AE13" s="357" t="n">
        <v>4</v>
      </c>
      <c r="AF13" s="357" t="n">
        <v>4</v>
      </c>
      <c r="AG13" s="357" t="n">
        <f aca="false">AF13</f>
        <v>4</v>
      </c>
      <c r="AH13" s="367" t="s">
        <v>1910</v>
      </c>
      <c r="AI13" s="51" t="s">
        <v>1876</v>
      </c>
      <c r="AJ13" s="51" t="s">
        <v>699</v>
      </c>
      <c r="AK13" s="368" t="n">
        <f aca="false">AVERAGE(R13:S13)</f>
        <v>2.5</v>
      </c>
      <c r="AL13" s="368" t="n">
        <f aca="false">AVERAGE(V13,W13,AA13,AB13)</f>
        <v>1.875</v>
      </c>
      <c r="AM13" s="360" t="n">
        <f aca="false">AVERAGE(AC13,AD13,AE13,AF13,AG13)</f>
        <v>3.4</v>
      </c>
      <c r="AN13" s="381" t="n">
        <f aca="false">AL13+AM13</f>
        <v>5.275</v>
      </c>
      <c r="AO13" s="382" t="s">
        <v>225</v>
      </c>
      <c r="AP13" s="348"/>
      <c r="AQ13" s="382" t="s">
        <v>225</v>
      </c>
      <c r="AR13" s="348" t="s">
        <v>201</v>
      </c>
      <c r="AS13" s="363" t="s">
        <v>1911</v>
      </c>
      <c r="AT13" s="364" t="n">
        <f aca="false">IF(AN13&lt;&gt;"",AN13,"")</f>
        <v>5.275</v>
      </c>
      <c r="AMB13" s="0"/>
      <c r="AMC13" s="0"/>
      <c r="AMD13" s="0"/>
      <c r="AME13" s="0"/>
      <c r="AMF13" s="0"/>
      <c r="AMG13" s="0"/>
      <c r="AMH13" s="0"/>
      <c r="AMI13" s="0"/>
      <c r="AMJ13" s="0"/>
    </row>
    <row r="14" s="365" customFormat="true" ht="36.55" hidden="false" customHeight="false" outlineLevel="0" collapsed="false">
      <c r="A14" s="355" t="n">
        <v>66315</v>
      </c>
      <c r="B14" s="355" t="s">
        <v>193</v>
      </c>
      <c r="C14" s="355" t="s">
        <v>193</v>
      </c>
      <c r="D14" s="356" t="s">
        <v>1912</v>
      </c>
      <c r="E14" s="356" t="s">
        <v>1913</v>
      </c>
      <c r="F14" s="356" t="s">
        <v>1914</v>
      </c>
      <c r="G14" s="355"/>
      <c r="H14" s="355" t="s">
        <v>42</v>
      </c>
      <c r="I14" s="355" t="s">
        <v>22</v>
      </c>
      <c r="J14" s="362" t="s">
        <v>22</v>
      </c>
      <c r="K14" s="355" t="s">
        <v>215</v>
      </c>
      <c r="L14" s="355"/>
      <c r="M14" s="355"/>
      <c r="N14" s="355"/>
      <c r="O14" s="355"/>
      <c r="P14" s="355" t="s">
        <v>1845</v>
      </c>
      <c r="Q14" s="355" t="s">
        <v>891</v>
      </c>
      <c r="R14" s="357" t="n">
        <v>3</v>
      </c>
      <c r="S14" s="357" t="n">
        <v>2</v>
      </c>
      <c r="T14" s="357" t="n">
        <v>3</v>
      </c>
      <c r="U14" s="357" t="n">
        <v>3</v>
      </c>
      <c r="V14" s="357" t="n">
        <f aca="false">AVERAGE(T14:U14)</f>
        <v>3</v>
      </c>
      <c r="W14" s="357" t="n">
        <v>4</v>
      </c>
      <c r="X14" s="357"/>
      <c r="Y14" s="357"/>
      <c r="Z14" s="357"/>
      <c r="AA14" s="357" t="n">
        <v>0</v>
      </c>
      <c r="AB14" s="357" t="n">
        <v>2</v>
      </c>
      <c r="AC14" s="357" t="n">
        <v>2</v>
      </c>
      <c r="AD14" s="357" t="n">
        <v>4</v>
      </c>
      <c r="AE14" s="357" t="n">
        <v>3</v>
      </c>
      <c r="AF14" s="357" t="n">
        <v>3</v>
      </c>
      <c r="AG14" s="357" t="n">
        <f aca="false">AF14</f>
        <v>3</v>
      </c>
      <c r="AH14" s="367" t="s">
        <v>1915</v>
      </c>
      <c r="AI14" s="51" t="s">
        <v>1876</v>
      </c>
      <c r="AJ14" s="51" t="s">
        <v>1916</v>
      </c>
      <c r="AK14" s="368" t="n">
        <f aca="false">AVERAGE(R14:S14)</f>
        <v>2.5</v>
      </c>
      <c r="AL14" s="359" t="n">
        <f aca="false">AVERAGE(V14,W14,AA14,AB14)</f>
        <v>2.25</v>
      </c>
      <c r="AM14" s="360" t="n">
        <f aca="false">AVERAGE(AC14,AD14,AE14,AF14,AG14)</f>
        <v>3</v>
      </c>
      <c r="AN14" s="381" t="n">
        <f aca="false">AL14+AM14</f>
        <v>5.25</v>
      </c>
      <c r="AO14" s="382" t="s">
        <v>225</v>
      </c>
      <c r="AP14" s="348"/>
      <c r="AQ14" s="382" t="s">
        <v>225</v>
      </c>
      <c r="AR14" s="348" t="s">
        <v>225</v>
      </c>
      <c r="AS14" s="363"/>
      <c r="AT14" s="364" t="n">
        <f aca="false">IF(AN14&lt;&gt;"",AN14,"")</f>
        <v>5.25</v>
      </c>
      <c r="AMB14" s="292"/>
      <c r="AMC14" s="292"/>
      <c r="AMD14" s="292"/>
      <c r="AME14" s="292"/>
      <c r="AMF14" s="292"/>
      <c r="AMG14" s="292"/>
      <c r="AMH14" s="292"/>
      <c r="AMI14" s="292"/>
      <c r="AMJ14" s="292"/>
    </row>
    <row r="15" s="315" customFormat="true" ht="36.55" hidden="false" customHeight="false" outlineLevel="0" collapsed="false">
      <c r="A15" s="355" t="n">
        <v>66832</v>
      </c>
      <c r="B15" s="355" t="s">
        <v>193</v>
      </c>
      <c r="C15" s="355" t="s">
        <v>193</v>
      </c>
      <c r="D15" s="356" t="s">
        <v>1917</v>
      </c>
      <c r="E15" s="356" t="s">
        <v>1918</v>
      </c>
      <c r="F15" s="356" t="s">
        <v>1919</v>
      </c>
      <c r="G15" s="379"/>
      <c r="H15" s="379" t="str">
        <f aca="false">IF(AC15&lt;&gt;"",IF(AC15=4,"très forte",IF(AC15=3,"forte",IF(AC15=2,"modérée",IF(AC15=1,"faible")))),"")</f>
        <v>modérée</v>
      </c>
      <c r="I15" s="379" t="s">
        <v>21</v>
      </c>
      <c r="J15" s="362" t="s">
        <v>22</v>
      </c>
      <c r="K15" s="355" t="s">
        <v>1844</v>
      </c>
      <c r="L15" s="355"/>
      <c r="M15" s="355"/>
      <c r="N15" s="355"/>
      <c r="O15" s="355" t="s">
        <v>185</v>
      </c>
      <c r="P15" s="355"/>
      <c r="Q15" s="355"/>
      <c r="R15" s="357" t="n">
        <v>0</v>
      </c>
      <c r="S15" s="357" t="n">
        <v>0</v>
      </c>
      <c r="T15" s="357" t="n">
        <v>1</v>
      </c>
      <c r="U15" s="357" t="n">
        <v>3</v>
      </c>
      <c r="V15" s="357" t="n">
        <f aca="false">AVERAGE(T15:U15)</f>
        <v>2</v>
      </c>
      <c r="W15" s="357" t="n">
        <v>4</v>
      </c>
      <c r="X15" s="357"/>
      <c r="Y15" s="357"/>
      <c r="Z15" s="357"/>
      <c r="AA15" s="357" t="n">
        <v>4</v>
      </c>
      <c r="AB15" s="357" t="n">
        <v>2</v>
      </c>
      <c r="AC15" s="357" t="n">
        <v>2</v>
      </c>
      <c r="AD15" s="357" t="n">
        <v>0</v>
      </c>
      <c r="AE15" s="357" t="n">
        <v>2</v>
      </c>
      <c r="AF15" s="357" t="n">
        <v>3</v>
      </c>
      <c r="AG15" s="357" t="n">
        <f aca="false">AF15</f>
        <v>3</v>
      </c>
      <c r="AH15" s="367" t="s">
        <v>1920</v>
      </c>
      <c r="AI15" s="51" t="s">
        <v>1876</v>
      </c>
      <c r="AJ15" s="51" t="s">
        <v>1921</v>
      </c>
      <c r="AK15" s="380" t="n">
        <f aca="false">AVERAGE(R15:S15)</f>
        <v>0</v>
      </c>
      <c r="AL15" s="360" t="n">
        <f aca="false">AVERAGE(V15,W15,AA15,AB15)</f>
        <v>3</v>
      </c>
      <c r="AM15" s="368" t="n">
        <f aca="false">AVERAGE(AC15,AD15,AE15,AF15,AG15)</f>
        <v>2</v>
      </c>
      <c r="AN15" s="381" t="n">
        <f aca="false">AL15+AM15</f>
        <v>5</v>
      </c>
      <c r="AO15" s="382" t="s">
        <v>225</v>
      </c>
      <c r="AP15" s="348"/>
      <c r="AQ15" s="382" t="s">
        <v>225</v>
      </c>
      <c r="AR15" s="348" t="s">
        <v>225</v>
      </c>
      <c r="AS15" s="363"/>
      <c r="AT15" s="364" t="n">
        <f aca="false">IF(AN15&lt;&gt;"",AN15,"")</f>
        <v>5</v>
      </c>
      <c r="AMB15" s="0"/>
      <c r="AMC15" s="0"/>
      <c r="AMD15" s="0"/>
      <c r="AME15" s="0"/>
      <c r="AMF15" s="0"/>
      <c r="AMG15" s="0"/>
      <c r="AMH15" s="0"/>
      <c r="AMI15" s="0"/>
      <c r="AMJ15" s="0"/>
    </row>
    <row r="16" s="386" customFormat="true" ht="25.35" hidden="false" customHeight="false" outlineLevel="0" collapsed="false">
      <c r="A16" s="355" t="n">
        <v>416655</v>
      </c>
      <c r="B16" s="355" t="s">
        <v>179</v>
      </c>
      <c r="C16" s="355" t="s">
        <v>193</v>
      </c>
      <c r="D16" s="356" t="s">
        <v>1922</v>
      </c>
      <c r="E16" s="356" t="s">
        <v>1923</v>
      </c>
      <c r="F16" s="383" t="s">
        <v>1924</v>
      </c>
      <c r="G16" s="355"/>
      <c r="H16" s="355" t="s">
        <v>1925</v>
      </c>
      <c r="I16" s="355"/>
      <c r="J16" s="355" t="s">
        <v>23</v>
      </c>
      <c r="K16" s="355" t="s">
        <v>31</v>
      </c>
      <c r="L16" s="355"/>
      <c r="M16" s="355"/>
      <c r="N16" s="355"/>
      <c r="O16" s="355"/>
      <c r="P16" s="355"/>
      <c r="Q16" s="355" t="s">
        <v>891</v>
      </c>
      <c r="R16" s="357"/>
      <c r="S16" s="357" t="n">
        <v>2</v>
      </c>
      <c r="T16" s="357"/>
      <c r="U16" s="357" t="n">
        <v>4</v>
      </c>
      <c r="V16" s="357" t="n">
        <f aca="false">AVERAGE(T16:U16)</f>
        <v>4</v>
      </c>
      <c r="W16" s="357" t="n">
        <v>2</v>
      </c>
      <c r="X16" s="357"/>
      <c r="Y16" s="357"/>
      <c r="Z16" s="357"/>
      <c r="AA16" s="357" t="n">
        <v>0</v>
      </c>
      <c r="AB16" s="357" t="n">
        <v>2</v>
      </c>
      <c r="AC16" s="357" t="n">
        <v>4</v>
      </c>
      <c r="AD16" s="357" t="n">
        <v>2</v>
      </c>
      <c r="AE16" s="357" t="n">
        <v>3</v>
      </c>
      <c r="AF16" s="357"/>
      <c r="AG16" s="357"/>
      <c r="AH16" s="384" t="s">
        <v>1926</v>
      </c>
      <c r="AI16" s="362" t="s">
        <v>252</v>
      </c>
      <c r="AJ16" s="362" t="s">
        <v>1927</v>
      </c>
      <c r="AK16" s="368" t="n">
        <f aca="false">AVERAGE(R16:S16)</f>
        <v>2</v>
      </c>
      <c r="AL16" s="385" t="n">
        <f aca="false">AVERAGE(V16,W16,AA16,AB16)</f>
        <v>2</v>
      </c>
      <c r="AM16" s="360" t="n">
        <f aca="false">AVERAGE(AC16,AD16,AE16,AF16,AG16)</f>
        <v>3</v>
      </c>
      <c r="AN16" s="381" t="n">
        <f aca="false">AL16+AM16</f>
        <v>5</v>
      </c>
      <c r="AO16" s="382" t="s">
        <v>225</v>
      </c>
      <c r="AP16" s="348"/>
      <c r="AQ16" s="382" t="s">
        <v>225</v>
      </c>
      <c r="AR16" s="348"/>
      <c r="AS16" s="363" t="s">
        <v>1906</v>
      </c>
      <c r="AT16" s="364" t="n">
        <f aca="false">IF(AN16&lt;&gt;"",AN16,"")</f>
        <v>5</v>
      </c>
      <c r="AMB16" s="387"/>
      <c r="AMC16" s="387"/>
      <c r="AMD16" s="387"/>
      <c r="AME16" s="387"/>
      <c r="AMF16" s="387"/>
      <c r="AMG16" s="387"/>
      <c r="AMH16" s="387"/>
      <c r="AMI16" s="387"/>
      <c r="AMJ16" s="387"/>
    </row>
    <row r="17" s="315" customFormat="true" ht="14.65" hidden="false" customHeight="false" outlineLevel="0" collapsed="false">
      <c r="A17" s="313" t="n">
        <v>781090</v>
      </c>
      <c r="B17" s="313" t="s">
        <v>179</v>
      </c>
      <c r="C17" s="313" t="s">
        <v>193</v>
      </c>
      <c r="D17" s="372" t="s">
        <v>1928</v>
      </c>
      <c r="E17" s="372" t="s">
        <v>1929</v>
      </c>
      <c r="F17" s="373"/>
      <c r="G17" s="362"/>
      <c r="H17" s="362" t="s">
        <v>43</v>
      </c>
      <c r="I17" s="362"/>
      <c r="J17" s="362"/>
      <c r="K17" s="362" t="s">
        <v>32</v>
      </c>
      <c r="L17" s="362"/>
      <c r="M17" s="362"/>
      <c r="N17" s="362"/>
      <c r="O17" s="362"/>
      <c r="P17" s="362"/>
      <c r="Q17" s="362"/>
      <c r="R17" s="357"/>
      <c r="S17" s="357"/>
      <c r="T17" s="357"/>
      <c r="U17" s="357"/>
      <c r="V17" s="357"/>
      <c r="W17" s="357" t="n">
        <v>3</v>
      </c>
      <c r="X17" s="357"/>
      <c r="Y17" s="357"/>
      <c r="Z17" s="357"/>
      <c r="AA17" s="357" t="n">
        <v>0</v>
      </c>
      <c r="AB17" s="357" t="n">
        <v>3</v>
      </c>
      <c r="AC17" s="357" t="n">
        <v>4</v>
      </c>
      <c r="AD17" s="357" t="n">
        <v>2</v>
      </c>
      <c r="AE17" s="357"/>
      <c r="AF17" s="357"/>
      <c r="AG17" s="357"/>
      <c r="AH17" s="374"/>
      <c r="AI17" s="51"/>
      <c r="AJ17" s="51" t="s">
        <v>1930</v>
      </c>
      <c r="AK17" s="375" t="n">
        <v>1</v>
      </c>
      <c r="AL17" s="376" t="n">
        <f aca="false">AVERAGE(V17,W17,AA17,AB17)</f>
        <v>2</v>
      </c>
      <c r="AM17" s="349" t="n">
        <f aca="false">AVERAGE(AC17,AD17,AE17,AF17,AG17)</f>
        <v>3</v>
      </c>
      <c r="AN17" s="381" t="n">
        <f aca="false">AL17+AM17</f>
        <v>5</v>
      </c>
      <c r="AO17" s="381" t="s">
        <v>225</v>
      </c>
      <c r="AP17" s="348"/>
      <c r="AQ17" s="382" t="s">
        <v>225</v>
      </c>
      <c r="AR17" s="348"/>
      <c r="AS17" s="363"/>
      <c r="AT17" s="364" t="n">
        <f aca="false">IF(AN17&lt;&gt;"",AN17,"")</f>
        <v>5</v>
      </c>
      <c r="AMB17" s="0"/>
      <c r="AMC17" s="0"/>
      <c r="AMD17" s="0"/>
      <c r="AME17" s="0"/>
      <c r="AMF17" s="0"/>
      <c r="AMG17" s="0"/>
      <c r="AMH17" s="0"/>
      <c r="AMI17" s="0"/>
      <c r="AMJ17" s="0"/>
    </row>
    <row r="18" s="315" customFormat="true" ht="58.95" hidden="false" customHeight="false" outlineLevel="0" collapsed="false">
      <c r="A18" s="355" t="n">
        <v>459646</v>
      </c>
      <c r="B18" s="355" t="s">
        <v>193</v>
      </c>
      <c r="C18" s="355" t="s">
        <v>179</v>
      </c>
      <c r="D18" s="356" t="s">
        <v>1931</v>
      </c>
      <c r="E18" s="356" t="s">
        <v>1932</v>
      </c>
      <c r="F18" s="356" t="s">
        <v>1933</v>
      </c>
      <c r="G18" s="379"/>
      <c r="H18" s="379" t="s">
        <v>1898</v>
      </c>
      <c r="I18" s="379" t="s">
        <v>21</v>
      </c>
      <c r="J18" s="379"/>
      <c r="K18" s="355" t="s">
        <v>215</v>
      </c>
      <c r="L18" s="355"/>
      <c r="M18" s="355"/>
      <c r="N18" s="355"/>
      <c r="O18" s="355"/>
      <c r="P18" s="355"/>
      <c r="Q18" s="355"/>
      <c r="R18" s="388" t="n">
        <v>0</v>
      </c>
      <c r="S18" s="357" t="n">
        <v>0</v>
      </c>
      <c r="T18" s="357" t="n">
        <v>1</v>
      </c>
      <c r="U18" s="357"/>
      <c r="V18" s="357" t="n">
        <f aca="false">AVERAGE(T18:U18)</f>
        <v>1</v>
      </c>
      <c r="W18" s="357" t="n">
        <v>4</v>
      </c>
      <c r="X18" s="357"/>
      <c r="Y18" s="357"/>
      <c r="Z18" s="357"/>
      <c r="AA18" s="357" t="n">
        <v>0</v>
      </c>
      <c r="AB18" s="357" t="n">
        <v>4</v>
      </c>
      <c r="AC18" s="357" t="n">
        <v>3</v>
      </c>
      <c r="AD18" s="357" t="n">
        <v>2</v>
      </c>
      <c r="AE18" s="357" t="n">
        <v>3</v>
      </c>
      <c r="AF18" s="357"/>
      <c r="AG18" s="357"/>
      <c r="AH18" s="389" t="s">
        <v>1934</v>
      </c>
      <c r="AI18" s="362" t="s">
        <v>1876</v>
      </c>
      <c r="AJ18" s="362" t="s">
        <v>1935</v>
      </c>
      <c r="AK18" s="375" t="n">
        <f aca="false">AVERAGE(R18:S18)</f>
        <v>0</v>
      </c>
      <c r="AL18" s="359" t="n">
        <f aca="false">AVERAGE(V18,W18,AA18,AB18)</f>
        <v>2.25</v>
      </c>
      <c r="AM18" s="359" t="n">
        <f aca="false">AVERAGE(AC18,AD18,AE18,AF18,AG18)</f>
        <v>2.66666666666667</v>
      </c>
      <c r="AN18" s="381" t="n">
        <f aca="false">AL18+AM18</f>
        <v>4.91666666666667</v>
      </c>
      <c r="AO18" s="382" t="s">
        <v>225</v>
      </c>
      <c r="AP18" s="348" t="s">
        <v>226</v>
      </c>
      <c r="AQ18" s="382" t="s">
        <v>225</v>
      </c>
      <c r="AR18" s="348" t="s">
        <v>319</v>
      </c>
      <c r="AS18" s="363" t="s">
        <v>1936</v>
      </c>
      <c r="AT18" s="364" t="n">
        <f aca="false">IF(AN18&lt;&gt;"",AN18,"")</f>
        <v>4.91666666666667</v>
      </c>
      <c r="AMB18" s="0"/>
      <c r="AMC18" s="0"/>
      <c r="AMD18" s="0"/>
      <c r="AME18" s="0"/>
      <c r="AMF18" s="0"/>
      <c r="AMG18" s="0"/>
      <c r="AMH18" s="0"/>
      <c r="AMI18" s="0"/>
      <c r="AMJ18" s="0"/>
    </row>
    <row r="19" s="315" customFormat="true" ht="14.65" hidden="false" customHeight="false" outlineLevel="0" collapsed="false">
      <c r="A19" s="355" t="n">
        <v>66996</v>
      </c>
      <c r="B19" s="355" t="s">
        <v>193</v>
      </c>
      <c r="C19" s="355" t="s">
        <v>193</v>
      </c>
      <c r="D19" s="356" t="s">
        <v>1937</v>
      </c>
      <c r="E19" s="356" t="s">
        <v>1891</v>
      </c>
      <c r="F19" s="356" t="s">
        <v>1892</v>
      </c>
      <c r="G19" s="355"/>
      <c r="H19" s="355" t="s">
        <v>43</v>
      </c>
      <c r="I19" s="355" t="s">
        <v>23</v>
      </c>
      <c r="J19" s="355"/>
      <c r="K19" s="355" t="s">
        <v>31</v>
      </c>
      <c r="L19" s="355"/>
      <c r="M19" s="355"/>
      <c r="N19" s="355"/>
      <c r="O19" s="355"/>
      <c r="P19" s="355" t="s">
        <v>1845</v>
      </c>
      <c r="Q19" s="355" t="s">
        <v>891</v>
      </c>
      <c r="R19" s="357" t="n">
        <v>3</v>
      </c>
      <c r="S19" s="357" t="n">
        <v>2</v>
      </c>
      <c r="T19" s="357" t="n">
        <v>4</v>
      </c>
      <c r="U19" s="357" t="n">
        <v>0</v>
      </c>
      <c r="V19" s="357" t="n">
        <f aca="false">AVERAGE(T19:U19)</f>
        <v>2</v>
      </c>
      <c r="W19" s="357" t="n">
        <v>2</v>
      </c>
      <c r="X19" s="357"/>
      <c r="Y19" s="357"/>
      <c r="Z19" s="357"/>
      <c r="AA19" s="357" t="n">
        <v>0</v>
      </c>
      <c r="AB19" s="357" t="n">
        <v>3</v>
      </c>
      <c r="AC19" s="357" t="n">
        <v>2</v>
      </c>
      <c r="AD19" s="357" t="n">
        <v>4</v>
      </c>
      <c r="AE19" s="357" t="n">
        <v>3</v>
      </c>
      <c r="AF19" s="357" t="n">
        <v>3</v>
      </c>
      <c r="AG19" s="357" t="n">
        <f aca="false">AF19</f>
        <v>3</v>
      </c>
      <c r="AH19" s="367"/>
      <c r="AI19" s="362" t="s">
        <v>1938</v>
      </c>
      <c r="AJ19" s="362" t="s">
        <v>1939</v>
      </c>
      <c r="AK19" s="368" t="n">
        <f aca="false">AVERAGE(R19:S19)</f>
        <v>2.5</v>
      </c>
      <c r="AL19" s="368" t="n">
        <f aca="false">AVERAGE(V19,W19,AA19,AB19)</f>
        <v>1.75</v>
      </c>
      <c r="AM19" s="360" t="n">
        <f aca="false">AVERAGE(AC19,AD19,AE19,AF19,AG19)</f>
        <v>3</v>
      </c>
      <c r="AN19" s="381" t="n">
        <f aca="false">AL19+AM19</f>
        <v>4.75</v>
      </c>
      <c r="AO19" s="382" t="s">
        <v>225</v>
      </c>
      <c r="AP19" s="348"/>
      <c r="AQ19" s="382" t="s">
        <v>225</v>
      </c>
      <c r="AR19" s="348" t="s">
        <v>201</v>
      </c>
      <c r="AS19" s="363" t="s">
        <v>1940</v>
      </c>
      <c r="AT19" s="364" t="n">
        <f aca="false">IF(AN19&lt;&gt;"",AN19,"")</f>
        <v>4.75</v>
      </c>
      <c r="AMB19" s="0"/>
      <c r="AMC19" s="0"/>
      <c r="AMD19" s="0"/>
      <c r="AME19" s="0"/>
      <c r="AMF19" s="0"/>
      <c r="AMG19" s="0"/>
      <c r="AMH19" s="0"/>
      <c r="AMI19" s="0"/>
      <c r="AMJ19" s="0"/>
    </row>
    <row r="20" s="315" customFormat="true" ht="14.65" hidden="false" customHeight="false" outlineLevel="0" collapsed="false">
      <c r="A20" s="362" t="n">
        <v>66967</v>
      </c>
      <c r="B20" s="362" t="s">
        <v>179</v>
      </c>
      <c r="C20" s="362" t="s">
        <v>193</v>
      </c>
      <c r="D20" s="356" t="s">
        <v>1941</v>
      </c>
      <c r="E20" s="356" t="s">
        <v>1942</v>
      </c>
      <c r="F20" s="390" t="s">
        <v>1943</v>
      </c>
      <c r="G20" s="362"/>
      <c r="H20" s="362" t="s">
        <v>42</v>
      </c>
      <c r="I20" s="362"/>
      <c r="J20" s="362" t="s">
        <v>22</v>
      </c>
      <c r="K20" s="362" t="s">
        <v>184</v>
      </c>
      <c r="L20" s="362"/>
      <c r="M20" s="362"/>
      <c r="N20" s="362"/>
      <c r="O20" s="362"/>
      <c r="P20" s="362" t="s">
        <v>1845</v>
      </c>
      <c r="Q20" s="362" t="s">
        <v>891</v>
      </c>
      <c r="R20" s="357" t="n">
        <v>3</v>
      </c>
      <c r="S20" s="357" t="n">
        <v>2</v>
      </c>
      <c r="T20" s="357"/>
      <c r="U20" s="357" t="n">
        <v>3</v>
      </c>
      <c r="V20" s="357" t="n">
        <f aca="false">AVERAGE(T20:U20)</f>
        <v>3</v>
      </c>
      <c r="W20" s="357" t="n">
        <v>4</v>
      </c>
      <c r="X20" s="357"/>
      <c r="Y20" s="357"/>
      <c r="Z20" s="357"/>
      <c r="AA20" s="357" t="n">
        <v>0</v>
      </c>
      <c r="AB20" s="357" t="n">
        <v>2</v>
      </c>
      <c r="AC20" s="357" t="n">
        <v>3</v>
      </c>
      <c r="AD20" s="357" t="n">
        <v>2</v>
      </c>
      <c r="AE20" s="357" t="n">
        <v>3</v>
      </c>
      <c r="AF20" s="357" t="n">
        <v>2</v>
      </c>
      <c r="AG20" s="357" t="n">
        <v>2</v>
      </c>
      <c r="AH20" s="51"/>
      <c r="AI20" s="51" t="s">
        <v>252</v>
      </c>
      <c r="AJ20" s="51" t="s">
        <v>1944</v>
      </c>
      <c r="AK20" s="368" t="n">
        <f aca="false">AVERAGE(R20:S20)</f>
        <v>2.5</v>
      </c>
      <c r="AL20" s="368" t="n">
        <f aca="false">AVERAGE(V20,W20,AA20,AB20)</f>
        <v>2.25</v>
      </c>
      <c r="AM20" s="368" t="n">
        <f aca="false">AVERAGE(AC20,AD20,AE20,AF20,AG20)</f>
        <v>2.4</v>
      </c>
      <c r="AN20" s="381" t="n">
        <f aca="false">AL20+AM20</f>
        <v>4.65</v>
      </c>
      <c r="AO20" s="382" t="s">
        <v>225</v>
      </c>
      <c r="AP20" s="377"/>
      <c r="AQ20" s="382" t="s">
        <v>225</v>
      </c>
      <c r="AR20" s="348"/>
      <c r="AS20" s="363" t="s">
        <v>1906</v>
      </c>
      <c r="AT20" s="364" t="n">
        <f aca="false">IF(AN20&lt;&gt;"",AN20,"")</f>
        <v>4.65</v>
      </c>
      <c r="AMB20" s="0"/>
      <c r="AMC20" s="0"/>
      <c r="AMD20" s="0"/>
      <c r="AME20" s="0"/>
      <c r="AMF20" s="0"/>
      <c r="AMG20" s="0"/>
      <c r="AMH20" s="0"/>
      <c r="AMI20" s="0"/>
      <c r="AMJ20" s="0"/>
    </row>
    <row r="21" s="315" customFormat="true" ht="14.65" hidden="false" customHeight="false" outlineLevel="0" collapsed="false">
      <c r="A21" s="355" t="n">
        <v>443292</v>
      </c>
      <c r="B21" s="355" t="s">
        <v>179</v>
      </c>
      <c r="C21" s="355" t="s">
        <v>193</v>
      </c>
      <c r="D21" s="356" t="s">
        <v>1945</v>
      </c>
      <c r="E21" s="356" t="s">
        <v>1946</v>
      </c>
      <c r="F21" s="356" t="s">
        <v>1947</v>
      </c>
      <c r="G21" s="355"/>
      <c r="H21" s="355" t="s">
        <v>43</v>
      </c>
      <c r="I21" s="355"/>
      <c r="J21" s="355"/>
      <c r="K21" s="355" t="s">
        <v>31</v>
      </c>
      <c r="L21" s="355"/>
      <c r="M21" s="355"/>
      <c r="N21" s="355"/>
      <c r="O21" s="355"/>
      <c r="P21" s="355"/>
      <c r="Q21" s="355"/>
      <c r="R21" s="357"/>
      <c r="S21" s="357"/>
      <c r="T21" s="357"/>
      <c r="U21" s="357" t="n">
        <v>0</v>
      </c>
      <c r="V21" s="357" t="n">
        <f aca="false">AVERAGE(T21:U21)</f>
        <v>0</v>
      </c>
      <c r="W21" s="357" t="n">
        <v>2</v>
      </c>
      <c r="X21" s="357"/>
      <c r="Y21" s="357"/>
      <c r="Z21" s="357"/>
      <c r="AA21" s="357" t="n">
        <v>0</v>
      </c>
      <c r="AB21" s="357" t="n">
        <v>3</v>
      </c>
      <c r="AC21" s="357" t="n">
        <v>3</v>
      </c>
      <c r="AD21" s="357" t="n">
        <v>2</v>
      </c>
      <c r="AE21" s="357" t="n">
        <v>4</v>
      </c>
      <c r="AF21" s="357"/>
      <c r="AG21" s="357"/>
      <c r="AH21" s="384" t="s">
        <v>1948</v>
      </c>
      <c r="AI21" s="51" t="s">
        <v>252</v>
      </c>
      <c r="AJ21" s="51" t="s">
        <v>1949</v>
      </c>
      <c r="AK21" s="380"/>
      <c r="AL21" s="359" t="n">
        <f aca="false">AVERAGE(V21,W21,AA21,AB21)</f>
        <v>1.25</v>
      </c>
      <c r="AM21" s="360" t="n">
        <f aca="false">AVERAGE(AC21,AD21,AE21,AF21,AG21)</f>
        <v>3</v>
      </c>
      <c r="AN21" s="381" t="n">
        <f aca="false">AL21+AM21</f>
        <v>4.25</v>
      </c>
      <c r="AO21" s="382" t="s">
        <v>225</v>
      </c>
      <c r="AP21" s="348" t="s">
        <v>226</v>
      </c>
      <c r="AQ21" s="382" t="s">
        <v>225</v>
      </c>
      <c r="AR21" s="348"/>
      <c r="AS21" s="363" t="s">
        <v>1906</v>
      </c>
      <c r="AT21" s="364" t="n">
        <f aca="false">IF(AN21&lt;&gt;"",AN21,"")</f>
        <v>4.25</v>
      </c>
      <c r="AMB21" s="0"/>
      <c r="AMC21" s="0"/>
      <c r="AMD21" s="0"/>
      <c r="AME21" s="0"/>
      <c r="AMF21" s="0"/>
      <c r="AMG21" s="0"/>
      <c r="AMH21" s="0"/>
      <c r="AMI21" s="0"/>
      <c r="AMJ21" s="0"/>
    </row>
    <row r="22" s="315" customFormat="true" ht="36.55" hidden="false" customHeight="false" outlineLevel="0" collapsed="false">
      <c r="A22" s="355" t="n">
        <v>416656</v>
      </c>
      <c r="B22" s="355" t="s">
        <v>193</v>
      </c>
      <c r="C22" s="355" t="s">
        <v>179</v>
      </c>
      <c r="D22" s="356" t="s">
        <v>1950</v>
      </c>
      <c r="E22" s="356" t="s">
        <v>1951</v>
      </c>
      <c r="F22" s="356" t="s">
        <v>1952</v>
      </c>
      <c r="G22" s="355"/>
      <c r="H22" s="355" t="s">
        <v>43</v>
      </c>
      <c r="I22" s="355"/>
      <c r="J22" s="355"/>
      <c r="K22" s="355" t="s">
        <v>290</v>
      </c>
      <c r="L22" s="355"/>
      <c r="M22" s="355"/>
      <c r="N22" s="355"/>
      <c r="O22" s="355"/>
      <c r="P22" s="355"/>
      <c r="Q22" s="355" t="s">
        <v>891</v>
      </c>
      <c r="R22" s="357" t="n">
        <v>0</v>
      </c>
      <c r="S22" s="357" t="n">
        <v>2</v>
      </c>
      <c r="T22" s="357"/>
      <c r="U22" s="357"/>
      <c r="V22" s="357"/>
      <c r="W22" s="357"/>
      <c r="X22" s="357"/>
      <c r="Y22" s="357"/>
      <c r="Z22" s="357"/>
      <c r="AA22" s="357" t="n">
        <v>0</v>
      </c>
      <c r="AB22" s="357" t="n">
        <v>3</v>
      </c>
      <c r="AC22" s="357" t="n">
        <v>4</v>
      </c>
      <c r="AD22" s="357" t="n">
        <v>2</v>
      </c>
      <c r="AE22" s="357" t="n">
        <v>3</v>
      </c>
      <c r="AF22" s="357" t="n">
        <v>2</v>
      </c>
      <c r="AG22" s="357" t="n">
        <f aca="false">AF22</f>
        <v>2</v>
      </c>
      <c r="AH22" s="374" t="s">
        <v>1953</v>
      </c>
      <c r="AI22" s="51" t="s">
        <v>1876</v>
      </c>
      <c r="AJ22" s="51" t="s">
        <v>1954</v>
      </c>
      <c r="AK22" s="359" t="n">
        <f aca="false">AVERAGE(R22:S22)</f>
        <v>1</v>
      </c>
      <c r="AL22" s="359" t="n">
        <f aca="false">AVERAGE(V22,W22,AA22,AB22)</f>
        <v>1.5</v>
      </c>
      <c r="AM22" s="368" t="n">
        <f aca="false">AVERAGE(AC22,AD22,AE22,AF22,AG22)</f>
        <v>2.6</v>
      </c>
      <c r="AN22" s="381" t="n">
        <f aca="false">AL22+AM22</f>
        <v>4.1</v>
      </c>
      <c r="AO22" s="382" t="s">
        <v>225</v>
      </c>
      <c r="AP22" s="348" t="s">
        <v>226</v>
      </c>
      <c r="AQ22" s="382" t="s">
        <v>225</v>
      </c>
      <c r="AR22" s="370" t="s">
        <v>225</v>
      </c>
      <c r="AS22" s="363"/>
      <c r="AT22" s="364" t="n">
        <f aca="false">IF(AN22&lt;&gt;"",AN22,"")</f>
        <v>4.1</v>
      </c>
      <c r="AMB22" s="0"/>
      <c r="AMC22" s="0"/>
      <c r="AMD22" s="0"/>
      <c r="AME22" s="0"/>
      <c r="AMF22" s="0"/>
      <c r="AMG22" s="0"/>
      <c r="AMH22" s="0"/>
      <c r="AMI22" s="0"/>
      <c r="AMJ22" s="0"/>
    </row>
    <row r="23" s="315" customFormat="true" ht="14.65" hidden="false" customHeight="false" outlineLevel="0" collapsed="false">
      <c r="A23" s="355" t="n">
        <v>67292</v>
      </c>
      <c r="B23" s="355" t="s">
        <v>193</v>
      </c>
      <c r="C23" s="355" t="s">
        <v>193</v>
      </c>
      <c r="D23" s="356" t="s">
        <v>1955</v>
      </c>
      <c r="E23" s="356" t="s">
        <v>1956</v>
      </c>
      <c r="F23" s="356" t="s">
        <v>1957</v>
      </c>
      <c r="G23" s="379"/>
      <c r="H23" s="379" t="s">
        <v>42</v>
      </c>
      <c r="I23" s="379" t="s">
        <v>21</v>
      </c>
      <c r="J23" s="379" t="s">
        <v>23</v>
      </c>
      <c r="K23" s="355" t="s">
        <v>31</v>
      </c>
      <c r="L23" s="355"/>
      <c r="M23" s="355"/>
      <c r="N23" s="355"/>
      <c r="O23" s="355"/>
      <c r="P23" s="355"/>
      <c r="Q23" s="355"/>
      <c r="R23" s="357" t="n">
        <v>0</v>
      </c>
      <c r="S23" s="357" t="n">
        <v>0</v>
      </c>
      <c r="T23" s="357" t="n">
        <v>1</v>
      </c>
      <c r="U23" s="357" t="n">
        <v>4</v>
      </c>
      <c r="V23" s="357" t="n">
        <f aca="false">AVERAGE(T23:U23)</f>
        <v>2.5</v>
      </c>
      <c r="W23" s="357" t="n">
        <v>2</v>
      </c>
      <c r="X23" s="357"/>
      <c r="Y23" s="357"/>
      <c r="Z23" s="357"/>
      <c r="AA23" s="357" t="n">
        <v>0</v>
      </c>
      <c r="AB23" s="357" t="n">
        <v>2</v>
      </c>
      <c r="AC23" s="357" t="n">
        <v>4</v>
      </c>
      <c r="AD23" s="357" t="n">
        <v>2</v>
      </c>
      <c r="AE23" s="357" t="n">
        <v>2</v>
      </c>
      <c r="AF23" s="357" t="n">
        <v>2</v>
      </c>
      <c r="AG23" s="357" t="n">
        <f aca="false">AF23</f>
        <v>2</v>
      </c>
      <c r="AH23" s="27" t="s">
        <v>1958</v>
      </c>
      <c r="AI23" s="51" t="s">
        <v>1876</v>
      </c>
      <c r="AJ23" s="51" t="s">
        <v>1959</v>
      </c>
      <c r="AK23" s="375" t="n">
        <f aca="false">AVERAGE(R23:S23)</f>
        <v>0</v>
      </c>
      <c r="AL23" s="359" t="n">
        <f aca="false">AVERAGE(V23,W23,AA23,AB23)</f>
        <v>1.625</v>
      </c>
      <c r="AM23" s="368" t="n">
        <f aca="false">AVERAGE(AC23,AD23,AE23,AF23,AG23)</f>
        <v>2.4</v>
      </c>
      <c r="AN23" s="381" t="n">
        <f aca="false">AL23+AM23</f>
        <v>4.025</v>
      </c>
      <c r="AO23" s="382" t="s">
        <v>225</v>
      </c>
      <c r="AP23" s="348" t="s">
        <v>226</v>
      </c>
      <c r="AQ23" s="382" t="s">
        <v>225</v>
      </c>
      <c r="AR23" s="348" t="s">
        <v>226</v>
      </c>
      <c r="AS23" s="363"/>
      <c r="AT23" s="364" t="n">
        <f aca="false">IF(AN23&lt;&gt;"",AN23,"")</f>
        <v>4.025</v>
      </c>
      <c r="AMB23" s="0"/>
      <c r="AMC23" s="0"/>
      <c r="AMD23" s="0"/>
      <c r="AME23" s="0"/>
      <c r="AMF23" s="0"/>
      <c r="AMG23" s="0"/>
      <c r="AMH23" s="0"/>
      <c r="AMI23" s="0"/>
      <c r="AMJ23" s="0"/>
    </row>
    <row r="24" s="315" customFormat="true" ht="47.75" hidden="false" customHeight="false" outlineLevel="0" collapsed="false">
      <c r="A24" s="355" t="n">
        <v>67759</v>
      </c>
      <c r="B24" s="355" t="s">
        <v>193</v>
      </c>
      <c r="C24" s="355" t="s">
        <v>193</v>
      </c>
      <c r="D24" s="356" t="s">
        <v>1960</v>
      </c>
      <c r="E24" s="356" t="s">
        <v>1961</v>
      </c>
      <c r="F24" s="356" t="s">
        <v>1962</v>
      </c>
      <c r="G24" s="355"/>
      <c r="H24" s="355" t="s">
        <v>41</v>
      </c>
      <c r="I24" s="355" t="s">
        <v>22</v>
      </c>
      <c r="J24" s="355"/>
      <c r="K24" s="355" t="s">
        <v>32</v>
      </c>
      <c r="L24" s="355"/>
      <c r="M24" s="355"/>
      <c r="N24" s="355"/>
      <c r="O24" s="355"/>
      <c r="P24" s="355" t="s">
        <v>1845</v>
      </c>
      <c r="Q24" s="355"/>
      <c r="R24" s="357" t="n">
        <v>3</v>
      </c>
      <c r="S24" s="357" t="n">
        <v>0</v>
      </c>
      <c r="T24" s="357" t="n">
        <v>3</v>
      </c>
      <c r="U24" s="357" t="n">
        <v>0</v>
      </c>
      <c r="V24" s="357" t="n">
        <f aca="false">AVERAGE(T24:U24)</f>
        <v>1.5</v>
      </c>
      <c r="W24" s="357" t="n">
        <v>3</v>
      </c>
      <c r="X24" s="357"/>
      <c r="Y24" s="357"/>
      <c r="Z24" s="357"/>
      <c r="AA24" s="357" t="n">
        <v>0</v>
      </c>
      <c r="AB24" s="357" t="n">
        <v>1</v>
      </c>
      <c r="AC24" s="357" t="n">
        <v>2</v>
      </c>
      <c r="AD24" s="357" t="n">
        <v>2</v>
      </c>
      <c r="AE24" s="357" t="n">
        <v>3</v>
      </c>
      <c r="AF24" s="357" t="n">
        <v>3</v>
      </c>
      <c r="AG24" s="357" t="n">
        <f aca="false">AF24</f>
        <v>3</v>
      </c>
      <c r="AH24" s="374" t="s">
        <v>1963</v>
      </c>
      <c r="AI24" s="51" t="s">
        <v>1876</v>
      </c>
      <c r="AJ24" s="51" t="s">
        <v>1964</v>
      </c>
      <c r="AK24" s="359" t="n">
        <f aca="false">AVERAGE(R24:S24)</f>
        <v>1.5</v>
      </c>
      <c r="AL24" s="359" t="n">
        <f aca="false">AVERAGE(V24,W24,AA24,AB24)</f>
        <v>1.375</v>
      </c>
      <c r="AM24" s="368" t="n">
        <f aca="false">AVERAGE(AC24,AD24,AE24,AF24,AG24)</f>
        <v>2.6</v>
      </c>
      <c r="AN24" s="381" t="n">
        <f aca="false">AL24+AM24</f>
        <v>3.975</v>
      </c>
      <c r="AO24" s="381" t="s">
        <v>225</v>
      </c>
      <c r="AP24" s="348" t="s">
        <v>226</v>
      </c>
      <c r="AQ24" s="382" t="s">
        <v>225</v>
      </c>
      <c r="AR24" s="370" t="s">
        <v>225</v>
      </c>
      <c r="AS24" s="363"/>
      <c r="AT24" s="364" t="n">
        <f aca="false">IF(AN24&lt;&gt;"",AN24,"")</f>
        <v>3.975</v>
      </c>
      <c r="AMB24" s="0"/>
      <c r="AMC24" s="0"/>
      <c r="AMD24" s="0"/>
      <c r="AME24" s="0"/>
      <c r="AMF24" s="0"/>
      <c r="AMG24" s="0"/>
      <c r="AMH24" s="0"/>
      <c r="AMI24" s="0"/>
      <c r="AMJ24" s="0"/>
    </row>
    <row r="25" s="391" customFormat="true" ht="14.65" hidden="false" customHeight="false" outlineLevel="0" collapsed="false">
      <c r="A25" s="355" t="n">
        <v>67179</v>
      </c>
      <c r="B25" s="355" t="s">
        <v>193</v>
      </c>
      <c r="C25" s="355" t="s">
        <v>193</v>
      </c>
      <c r="D25" s="356" t="s">
        <v>1965</v>
      </c>
      <c r="E25" s="356" t="s">
        <v>1966</v>
      </c>
      <c r="F25" s="356" t="s">
        <v>1967</v>
      </c>
      <c r="G25" s="355"/>
      <c r="H25" s="355" t="str">
        <f aca="false">IF(AC25&lt;&gt;"",IF(AC25=4,"très forte",IF(AC25=3,"forte",IF(AC25=2,"modérée",IF(AC25=1,"faible")))),"")</f>
        <v>forte</v>
      </c>
      <c r="I25" s="355" t="s">
        <v>23</v>
      </c>
      <c r="J25" s="355"/>
      <c r="K25" s="355" t="s">
        <v>1886</v>
      </c>
      <c r="L25" s="355"/>
      <c r="M25" s="355"/>
      <c r="N25" s="355"/>
      <c r="O25" s="355"/>
      <c r="P25" s="355" t="s">
        <v>1845</v>
      </c>
      <c r="Q25" s="355" t="s">
        <v>891</v>
      </c>
      <c r="R25" s="357" t="n">
        <v>3</v>
      </c>
      <c r="S25" s="357" t="n">
        <v>2</v>
      </c>
      <c r="T25" s="357" t="n">
        <v>4</v>
      </c>
      <c r="U25" s="357" t="n">
        <v>0</v>
      </c>
      <c r="V25" s="357" t="n">
        <f aca="false">AVERAGE(T25:U25)</f>
        <v>2</v>
      </c>
      <c r="W25" s="357" t="n">
        <v>2</v>
      </c>
      <c r="X25" s="357"/>
      <c r="Y25" s="357"/>
      <c r="Z25" s="357"/>
      <c r="AA25" s="357" t="n">
        <v>0</v>
      </c>
      <c r="AB25" s="357" t="n">
        <v>3</v>
      </c>
      <c r="AC25" s="357" t="n">
        <v>3</v>
      </c>
      <c r="AD25" s="357" t="n">
        <v>2</v>
      </c>
      <c r="AE25" s="357" t="n">
        <v>2</v>
      </c>
      <c r="AF25" s="357" t="n">
        <v>2</v>
      </c>
      <c r="AG25" s="357" t="n">
        <f aca="false">AF25</f>
        <v>2</v>
      </c>
      <c r="AH25" s="27" t="s">
        <v>1968</v>
      </c>
      <c r="AI25" s="51" t="s">
        <v>1876</v>
      </c>
      <c r="AJ25" s="51" t="s">
        <v>1969</v>
      </c>
      <c r="AK25" s="368" t="n">
        <f aca="false">AVERAGE(R25:S25)</f>
        <v>2.5</v>
      </c>
      <c r="AL25" s="359" t="n">
        <f aca="false">AVERAGE(V25,W25,AA25,AB25)</f>
        <v>1.75</v>
      </c>
      <c r="AM25" s="368" t="n">
        <f aca="false">AVERAGE(AC25,AD25,AE25,AF25,AG25)</f>
        <v>2.2</v>
      </c>
      <c r="AN25" s="381" t="n">
        <f aca="false">AL25+AM25</f>
        <v>3.95</v>
      </c>
      <c r="AO25" s="382" t="s">
        <v>225</v>
      </c>
      <c r="AP25" s="348"/>
      <c r="AQ25" s="382" t="s">
        <v>225</v>
      </c>
      <c r="AR25" s="348" t="s">
        <v>225</v>
      </c>
      <c r="AS25" s="363"/>
      <c r="AT25" s="364" t="n">
        <f aca="false">IF(AN25&lt;&gt;"",AN25,"")</f>
        <v>3.95</v>
      </c>
      <c r="AMB25" s="0"/>
      <c r="AMC25" s="0"/>
      <c r="AMD25" s="0"/>
      <c r="AME25" s="0"/>
      <c r="AMF25" s="0"/>
      <c r="AMG25" s="0"/>
      <c r="AMH25" s="0"/>
      <c r="AMI25" s="0"/>
      <c r="AMJ25" s="0"/>
    </row>
    <row r="26" s="315" customFormat="true" ht="81.3" hidden="false" customHeight="false" outlineLevel="0" collapsed="false">
      <c r="A26" s="343" t="n">
        <v>348051</v>
      </c>
      <c r="B26" s="343" t="s">
        <v>193</v>
      </c>
      <c r="C26" s="343" t="s">
        <v>193</v>
      </c>
      <c r="D26" s="392" t="s">
        <v>1970</v>
      </c>
      <c r="E26" s="392" t="s">
        <v>1971</v>
      </c>
      <c r="F26" s="392" t="s">
        <v>1972</v>
      </c>
      <c r="G26" s="393"/>
      <c r="H26" s="393" t="s">
        <v>43</v>
      </c>
      <c r="I26" s="393" t="s">
        <v>21</v>
      </c>
      <c r="J26" s="393" t="s">
        <v>1973</v>
      </c>
      <c r="K26" s="343" t="s">
        <v>30</v>
      </c>
      <c r="L26" s="343"/>
      <c r="M26" s="343"/>
      <c r="N26" s="343"/>
      <c r="O26" s="343"/>
      <c r="P26" s="343"/>
      <c r="Q26" s="343"/>
      <c r="R26" s="394" t="n">
        <v>0</v>
      </c>
      <c r="S26" s="345" t="n">
        <v>0</v>
      </c>
      <c r="T26" s="345" t="n">
        <v>1</v>
      </c>
      <c r="U26" s="357" t="n">
        <v>1</v>
      </c>
      <c r="V26" s="357" t="n">
        <f aca="false">AVERAGE(T26:U26)</f>
        <v>1</v>
      </c>
      <c r="W26" s="357" t="n">
        <v>0</v>
      </c>
      <c r="X26" s="357"/>
      <c r="Y26" s="357"/>
      <c r="Z26" s="357"/>
      <c r="AA26" s="357" t="n">
        <v>0</v>
      </c>
      <c r="AB26" s="357" t="n">
        <v>4</v>
      </c>
      <c r="AC26" s="357" t="n">
        <v>3</v>
      </c>
      <c r="AD26" s="357" t="n">
        <v>2</v>
      </c>
      <c r="AE26" s="357" t="n">
        <v>3</v>
      </c>
      <c r="AF26" s="357"/>
      <c r="AG26" s="357"/>
      <c r="AH26" s="395" t="s">
        <v>1974</v>
      </c>
      <c r="AI26" s="348" t="s">
        <v>1876</v>
      </c>
      <c r="AJ26" s="348" t="s">
        <v>1975</v>
      </c>
      <c r="AK26" s="396" t="n">
        <f aca="false">AVERAGE(R26:S26)</f>
        <v>0</v>
      </c>
      <c r="AL26" s="376" t="n">
        <f aca="false">AVERAGE(V26,W26,AA26,AB26)</f>
        <v>1.25</v>
      </c>
      <c r="AM26" s="368" t="n">
        <f aca="false">AVERAGE(AC26,AD26,AE26,AF26,AG26)</f>
        <v>2.66666666666667</v>
      </c>
      <c r="AN26" s="376" t="n">
        <f aca="false">AL26+AM26</f>
        <v>3.91666666666667</v>
      </c>
      <c r="AO26" s="397" t="s">
        <v>226</v>
      </c>
      <c r="AP26" s="348" t="s">
        <v>226</v>
      </c>
      <c r="AQ26" s="397" t="s">
        <v>226</v>
      </c>
      <c r="AR26" s="398" t="s">
        <v>1976</v>
      </c>
      <c r="AS26" s="399" t="s">
        <v>1977</v>
      </c>
      <c r="AT26" s="370" t="n">
        <f aca="false">IF(AN26&lt;&gt;"",AN26,"")</f>
        <v>3.91666666666667</v>
      </c>
      <c r="AMB26" s="0"/>
      <c r="AMC26" s="0"/>
      <c r="AMD26" s="0"/>
      <c r="AME26" s="0"/>
      <c r="AMF26" s="0"/>
      <c r="AMG26" s="0"/>
      <c r="AMH26" s="0"/>
      <c r="AMI26" s="0"/>
      <c r="AMJ26" s="0"/>
    </row>
    <row r="27" s="315" customFormat="true" ht="14.65" hidden="false" customHeight="false" outlineLevel="0" collapsed="false">
      <c r="A27" s="355" t="n">
        <v>347973</v>
      </c>
      <c r="B27" s="355" t="s">
        <v>179</v>
      </c>
      <c r="C27" s="355" t="s">
        <v>193</v>
      </c>
      <c r="D27" s="356" t="s">
        <v>1978</v>
      </c>
      <c r="E27" s="356" t="s">
        <v>1979</v>
      </c>
      <c r="F27" s="356" t="s">
        <v>1980</v>
      </c>
      <c r="G27" s="379"/>
      <c r="H27" s="379" t="s">
        <v>42</v>
      </c>
      <c r="I27" s="379"/>
      <c r="J27" s="379" t="s">
        <v>1973</v>
      </c>
      <c r="K27" s="355" t="s">
        <v>31</v>
      </c>
      <c r="L27" s="355"/>
      <c r="M27" s="355"/>
      <c r="N27" s="355"/>
      <c r="O27" s="355"/>
      <c r="P27" s="355"/>
      <c r="Q27" s="355"/>
      <c r="R27" s="357"/>
      <c r="S27" s="357"/>
      <c r="T27" s="357"/>
      <c r="U27" s="357" t="n">
        <v>1</v>
      </c>
      <c r="V27" s="357" t="n">
        <f aca="false">AVERAGE(T27:U27)</f>
        <v>1</v>
      </c>
      <c r="W27" s="357" t="n">
        <v>2</v>
      </c>
      <c r="X27" s="357"/>
      <c r="Y27" s="357"/>
      <c r="Z27" s="357"/>
      <c r="AA27" s="357" t="n">
        <v>0</v>
      </c>
      <c r="AB27" s="357" t="n">
        <v>2</v>
      </c>
      <c r="AC27" s="357" t="n">
        <v>3</v>
      </c>
      <c r="AD27" s="357" t="n">
        <v>2</v>
      </c>
      <c r="AE27" s="357" t="n">
        <v>3</v>
      </c>
      <c r="AF27" s="357"/>
      <c r="AG27" s="357"/>
      <c r="AH27" s="374"/>
      <c r="AI27" s="51" t="s">
        <v>252</v>
      </c>
      <c r="AJ27" s="51" t="s">
        <v>1981</v>
      </c>
      <c r="AK27" s="380" t="n">
        <v>0</v>
      </c>
      <c r="AL27" s="385" t="n">
        <f aca="false">AVERAGE(V27,W27,AA27,AB27)</f>
        <v>1.25</v>
      </c>
      <c r="AM27" s="368" t="n">
        <f aca="false">AVERAGE(AC27,AD27,AE27,AF27,AG27)</f>
        <v>2.66666666666667</v>
      </c>
      <c r="AN27" s="376" t="n">
        <f aca="false">AL27+AM27</f>
        <v>3.91666666666667</v>
      </c>
      <c r="AO27" s="397" t="s">
        <v>226</v>
      </c>
      <c r="AP27" s="348"/>
      <c r="AQ27" s="397" t="s">
        <v>226</v>
      </c>
      <c r="AR27" s="370"/>
      <c r="AS27" s="363" t="s">
        <v>1906</v>
      </c>
      <c r="AT27" s="364" t="n">
        <f aca="false">IF(AN27&lt;&gt;"",AN27,"")</f>
        <v>3.91666666666667</v>
      </c>
      <c r="AMB27" s="0"/>
      <c r="AMC27" s="0"/>
      <c r="AMD27" s="0"/>
      <c r="AME27" s="0"/>
      <c r="AMF27" s="0"/>
      <c r="AMG27" s="0"/>
      <c r="AMH27" s="0"/>
      <c r="AMI27" s="0"/>
      <c r="AMJ27" s="0"/>
    </row>
    <row r="28" s="315" customFormat="true" ht="58.95" hidden="false" customHeight="false" outlineLevel="0" collapsed="false">
      <c r="A28" s="355" t="n">
        <v>67606</v>
      </c>
      <c r="B28" s="355" t="s">
        <v>193</v>
      </c>
      <c r="C28" s="355" t="s">
        <v>193</v>
      </c>
      <c r="D28" s="356" t="s">
        <v>1982</v>
      </c>
      <c r="E28" s="356" t="s">
        <v>1983</v>
      </c>
      <c r="F28" s="356" t="s">
        <v>1984</v>
      </c>
      <c r="G28" s="355"/>
      <c r="H28" s="355" t="s">
        <v>41</v>
      </c>
      <c r="I28" s="355" t="s">
        <v>22</v>
      </c>
      <c r="J28" s="379" t="s">
        <v>1973</v>
      </c>
      <c r="K28" s="355" t="s">
        <v>32</v>
      </c>
      <c r="L28" s="355"/>
      <c r="M28" s="355"/>
      <c r="N28" s="355"/>
      <c r="O28" s="355"/>
      <c r="P28" s="355" t="s">
        <v>1845</v>
      </c>
      <c r="Q28" s="355"/>
      <c r="R28" s="357" t="n">
        <v>3</v>
      </c>
      <c r="S28" s="357" t="n">
        <v>0</v>
      </c>
      <c r="T28" s="357" t="n">
        <v>3</v>
      </c>
      <c r="U28" s="357" t="n">
        <v>1</v>
      </c>
      <c r="V28" s="357" t="n">
        <f aca="false">AVERAGE(T28:U28)</f>
        <v>2</v>
      </c>
      <c r="W28" s="357" t="n">
        <v>3</v>
      </c>
      <c r="X28" s="357"/>
      <c r="Y28" s="357"/>
      <c r="Z28" s="357"/>
      <c r="AA28" s="357" t="n">
        <v>0</v>
      </c>
      <c r="AB28" s="357" t="n">
        <v>1</v>
      </c>
      <c r="AC28" s="357" t="n">
        <v>1</v>
      </c>
      <c r="AD28" s="357" t="n">
        <v>2</v>
      </c>
      <c r="AE28" s="357" t="n">
        <v>3</v>
      </c>
      <c r="AF28" s="357" t="n">
        <v>3</v>
      </c>
      <c r="AG28" s="357" t="n">
        <f aca="false">AF28</f>
        <v>3</v>
      </c>
      <c r="AH28" s="400" t="s">
        <v>1985</v>
      </c>
      <c r="AI28" s="51" t="s">
        <v>1876</v>
      </c>
      <c r="AJ28" s="51" t="s">
        <v>1986</v>
      </c>
      <c r="AK28" s="359" t="n">
        <f aca="false">AVERAGE(R28:S28)</f>
        <v>1.5</v>
      </c>
      <c r="AL28" s="359" t="n">
        <f aca="false">AVERAGE(V28,W28,AA28,AB28)</f>
        <v>1.5</v>
      </c>
      <c r="AM28" s="368" t="n">
        <f aca="false">AVERAGE(AC28,AD28,AE28,AF28,AG28)</f>
        <v>2.4</v>
      </c>
      <c r="AN28" s="376" t="n">
        <f aca="false">AL28+AM28</f>
        <v>3.9</v>
      </c>
      <c r="AO28" s="397" t="s">
        <v>226</v>
      </c>
      <c r="AP28" s="348"/>
      <c r="AQ28" s="397" t="s">
        <v>226</v>
      </c>
      <c r="AR28" s="348" t="s">
        <v>225</v>
      </c>
      <c r="AS28" s="363" t="s">
        <v>1987</v>
      </c>
      <c r="AT28" s="364" t="n">
        <f aca="false">IF(AN28&lt;&gt;"",AN28,"")</f>
        <v>3.9</v>
      </c>
      <c r="AMB28" s="0"/>
      <c r="AMC28" s="0"/>
      <c r="AMD28" s="0"/>
      <c r="AME28" s="0"/>
      <c r="AMF28" s="0"/>
      <c r="AMG28" s="0"/>
      <c r="AMH28" s="0"/>
      <c r="AMI28" s="0"/>
      <c r="AMJ28" s="0"/>
    </row>
    <row r="29" s="401" customFormat="true" ht="14.65" hidden="false" customHeight="false" outlineLevel="0" collapsed="false">
      <c r="A29" s="355" t="n">
        <v>67335</v>
      </c>
      <c r="B29" s="355" t="s">
        <v>193</v>
      </c>
      <c r="C29" s="355" t="s">
        <v>179</v>
      </c>
      <c r="D29" s="356" t="s">
        <v>1988</v>
      </c>
      <c r="E29" s="356" t="s">
        <v>1989</v>
      </c>
      <c r="F29" s="356" t="s">
        <v>1990</v>
      </c>
      <c r="G29" s="355"/>
      <c r="H29" s="355" t="s">
        <v>42</v>
      </c>
      <c r="I29" s="355" t="s">
        <v>23</v>
      </c>
      <c r="J29" s="355"/>
      <c r="K29" s="355" t="s">
        <v>30</v>
      </c>
      <c r="L29" s="355"/>
      <c r="M29" s="355"/>
      <c r="N29" s="355"/>
      <c r="O29" s="355"/>
      <c r="P29" s="355"/>
      <c r="Q29" s="355" t="s">
        <v>891</v>
      </c>
      <c r="R29" s="357" t="n">
        <v>0</v>
      </c>
      <c r="S29" s="357" t="n">
        <v>2</v>
      </c>
      <c r="T29" s="357" t="n">
        <v>4</v>
      </c>
      <c r="U29" s="357"/>
      <c r="V29" s="357" t="n">
        <f aca="false">AVERAGE(T29:U29)</f>
        <v>4</v>
      </c>
      <c r="W29" s="357" t="n">
        <v>0</v>
      </c>
      <c r="X29" s="357"/>
      <c r="Y29" s="357"/>
      <c r="Z29" s="357"/>
      <c r="AA29" s="357" t="n">
        <v>0</v>
      </c>
      <c r="AB29" s="357" t="n">
        <v>2</v>
      </c>
      <c r="AC29" s="357" t="n">
        <v>3</v>
      </c>
      <c r="AD29" s="357" t="n">
        <v>2</v>
      </c>
      <c r="AE29" s="357" t="n">
        <v>1</v>
      </c>
      <c r="AF29" s="357" t="n">
        <v>2</v>
      </c>
      <c r="AG29" s="357" t="n">
        <f aca="false">AF29</f>
        <v>2</v>
      </c>
      <c r="AH29" s="27" t="s">
        <v>1968</v>
      </c>
      <c r="AI29" s="51" t="s">
        <v>1876</v>
      </c>
      <c r="AJ29" s="51" t="s">
        <v>1991</v>
      </c>
      <c r="AK29" s="359" t="n">
        <f aca="false">AVERAGE(R29:S29)</f>
        <v>1</v>
      </c>
      <c r="AL29" s="368" t="n">
        <f aca="false">AVERAGE(V29,W29,AA29,AB29)</f>
        <v>1.5</v>
      </c>
      <c r="AM29" s="368" t="n">
        <f aca="false">AVERAGE(AC29,AD29,AE29,AF29,AG29)</f>
        <v>2</v>
      </c>
      <c r="AN29" s="376" t="n">
        <f aca="false">AL29+AM29</f>
        <v>3.5</v>
      </c>
      <c r="AO29" s="397" t="s">
        <v>226</v>
      </c>
      <c r="AP29" s="348"/>
      <c r="AQ29" s="397" t="s">
        <v>226</v>
      </c>
      <c r="AR29" s="348" t="s">
        <v>225</v>
      </c>
      <c r="AS29" s="363" t="s">
        <v>1992</v>
      </c>
      <c r="AT29" s="364" t="n">
        <f aca="false">IF(AN29&lt;&gt;"",AN29,"")</f>
        <v>3.5</v>
      </c>
      <c r="AU29" s="315"/>
      <c r="AV29" s="315"/>
      <c r="AW29" s="315"/>
      <c r="AX29" s="315"/>
      <c r="AY29" s="315"/>
      <c r="AZ29" s="315"/>
      <c r="BA29" s="315"/>
      <c r="BB29" s="315"/>
      <c r="BC29" s="315"/>
      <c r="BD29" s="315"/>
      <c r="BE29" s="315"/>
      <c r="BF29" s="315"/>
      <c r="BG29" s="315"/>
      <c r="BH29" s="315"/>
      <c r="BI29" s="315"/>
      <c r="BJ29" s="315"/>
      <c r="BK29" s="315"/>
      <c r="BL29" s="315"/>
      <c r="BM29" s="315"/>
      <c r="BN29" s="315"/>
      <c r="BO29" s="315"/>
      <c r="BP29" s="315"/>
      <c r="BQ29" s="315"/>
      <c r="BR29" s="315"/>
      <c r="BS29" s="315"/>
      <c r="BT29" s="315"/>
      <c r="BU29" s="315"/>
      <c r="BV29" s="315"/>
      <c r="BW29" s="315"/>
      <c r="BX29" s="315"/>
      <c r="BY29" s="315"/>
      <c r="BZ29" s="315"/>
      <c r="CA29" s="315"/>
      <c r="CB29" s="315"/>
      <c r="CC29" s="315"/>
      <c r="CD29" s="315"/>
      <c r="CE29" s="315"/>
      <c r="CF29" s="315"/>
      <c r="CG29" s="315"/>
      <c r="CH29" s="315"/>
      <c r="CI29" s="315"/>
      <c r="CJ29" s="315"/>
      <c r="CK29" s="315"/>
      <c r="CL29" s="315"/>
      <c r="CM29" s="315"/>
      <c r="CN29" s="315"/>
      <c r="CO29" s="315"/>
      <c r="CP29" s="315"/>
      <c r="CQ29" s="315"/>
      <c r="CR29" s="315"/>
      <c r="CS29" s="315"/>
      <c r="CT29" s="315"/>
      <c r="CU29" s="315"/>
      <c r="CV29" s="315"/>
      <c r="CW29" s="315"/>
      <c r="AMB29" s="402"/>
      <c r="AMC29" s="402"/>
      <c r="AMD29" s="402"/>
      <c r="AME29" s="402"/>
      <c r="AMF29" s="402"/>
      <c r="AMG29" s="402"/>
      <c r="AMH29" s="402"/>
      <c r="AMI29" s="402"/>
      <c r="AMJ29" s="402"/>
    </row>
    <row r="30" s="315" customFormat="true" ht="36.55" hidden="false" customHeight="false" outlineLevel="0" collapsed="false">
      <c r="A30" s="355" t="n">
        <v>67772</v>
      </c>
      <c r="B30" s="355" t="s">
        <v>193</v>
      </c>
      <c r="C30" s="355" t="s">
        <v>193</v>
      </c>
      <c r="D30" s="356" t="s">
        <v>1993</v>
      </c>
      <c r="E30" s="356" t="s">
        <v>1994</v>
      </c>
      <c r="F30" s="356" t="s">
        <v>1995</v>
      </c>
      <c r="G30" s="379"/>
      <c r="H30" s="379" t="s">
        <v>1925</v>
      </c>
      <c r="I30" s="379" t="s">
        <v>22</v>
      </c>
      <c r="J30" s="362" t="s">
        <v>22</v>
      </c>
      <c r="K30" s="355" t="s">
        <v>30</v>
      </c>
      <c r="L30" s="355"/>
      <c r="M30" s="355"/>
      <c r="N30" s="355"/>
      <c r="O30" s="355"/>
      <c r="P30" s="355" t="s">
        <v>1845</v>
      </c>
      <c r="Q30" s="355"/>
      <c r="R30" s="357" t="n">
        <v>3</v>
      </c>
      <c r="S30" s="357" t="n">
        <v>0</v>
      </c>
      <c r="T30" s="357" t="n">
        <v>3</v>
      </c>
      <c r="U30" s="357" t="n">
        <v>3</v>
      </c>
      <c r="V30" s="357" t="n">
        <f aca="false">AVERAGE(T30:U30)</f>
        <v>3</v>
      </c>
      <c r="W30" s="357" t="n">
        <v>0</v>
      </c>
      <c r="X30" s="357"/>
      <c r="Y30" s="357"/>
      <c r="Z30" s="357"/>
      <c r="AA30" s="357" t="n">
        <v>0</v>
      </c>
      <c r="AB30" s="357" t="n">
        <v>2</v>
      </c>
      <c r="AC30" s="357" t="n">
        <v>1</v>
      </c>
      <c r="AD30" s="357" t="n">
        <v>2</v>
      </c>
      <c r="AE30" s="357" t="n">
        <v>2</v>
      </c>
      <c r="AF30" s="357" t="n">
        <v>3</v>
      </c>
      <c r="AG30" s="357" t="n">
        <f aca="false">AF30</f>
        <v>3</v>
      </c>
      <c r="AH30" s="374" t="s">
        <v>1996</v>
      </c>
      <c r="AI30" s="51" t="s">
        <v>1876</v>
      </c>
      <c r="AJ30" s="51" t="s">
        <v>1997</v>
      </c>
      <c r="AK30" s="359" t="n">
        <f aca="false">AVERAGE(R30:S30)</f>
        <v>1.5</v>
      </c>
      <c r="AL30" s="359" t="n">
        <f aca="false">AVERAGE(V30,W30,AA30,AB30)</f>
        <v>1.25</v>
      </c>
      <c r="AM30" s="359" t="n">
        <f aca="false">AVERAGE(AC30,AD30,AE30,AF30,AG30)</f>
        <v>2.2</v>
      </c>
      <c r="AN30" s="376" t="n">
        <f aca="false">AL30+AM30</f>
        <v>3.45</v>
      </c>
      <c r="AO30" s="397" t="s">
        <v>226</v>
      </c>
      <c r="AP30" s="348"/>
      <c r="AQ30" s="397" t="s">
        <v>226</v>
      </c>
      <c r="AR30" s="370" t="s">
        <v>226</v>
      </c>
      <c r="AS30" s="363"/>
      <c r="AT30" s="364" t="n">
        <f aca="false">IF(AN30&lt;&gt;"",AN30,"")</f>
        <v>3.45</v>
      </c>
      <c r="AMB30" s="0"/>
      <c r="AMC30" s="0"/>
      <c r="AMD30" s="0"/>
      <c r="AME30" s="0"/>
      <c r="AMF30" s="0"/>
      <c r="AMG30" s="0"/>
      <c r="AMH30" s="0"/>
      <c r="AMI30" s="0"/>
      <c r="AMJ30" s="0"/>
    </row>
    <row r="31" s="315" customFormat="true" ht="14.65" hidden="false" customHeight="false" outlineLevel="0" collapsed="false">
      <c r="A31" s="355" t="n">
        <v>69182</v>
      </c>
      <c r="B31" s="355" t="s">
        <v>193</v>
      </c>
      <c r="C31" s="355" t="s">
        <v>179</v>
      </c>
      <c r="D31" s="356" t="s">
        <v>1998</v>
      </c>
      <c r="E31" s="356" t="s">
        <v>1999</v>
      </c>
      <c r="F31" s="356" t="s">
        <v>2000</v>
      </c>
      <c r="G31" s="379"/>
      <c r="H31" s="379" t="s">
        <v>42</v>
      </c>
      <c r="I31" s="379" t="s">
        <v>22</v>
      </c>
      <c r="J31" s="362" t="s">
        <v>22</v>
      </c>
      <c r="K31" s="355" t="s">
        <v>30</v>
      </c>
      <c r="L31" s="355"/>
      <c r="M31" s="355"/>
      <c r="N31" s="355"/>
      <c r="O31" s="355"/>
      <c r="P31" s="355"/>
      <c r="Q31" s="355" t="s">
        <v>891</v>
      </c>
      <c r="R31" s="357" t="n">
        <v>0</v>
      </c>
      <c r="S31" s="357" t="n">
        <v>2</v>
      </c>
      <c r="T31" s="357" t="n">
        <v>3</v>
      </c>
      <c r="U31" s="357" t="n">
        <v>3</v>
      </c>
      <c r="V31" s="357" t="n">
        <f aca="false">AVERAGE(T31:U31)</f>
        <v>3</v>
      </c>
      <c r="W31" s="357" t="n">
        <v>0</v>
      </c>
      <c r="X31" s="357"/>
      <c r="Y31" s="357"/>
      <c r="Z31" s="357"/>
      <c r="AA31" s="357" t="n">
        <v>0</v>
      </c>
      <c r="AB31" s="357" t="n">
        <v>2</v>
      </c>
      <c r="AC31" s="357" t="n">
        <v>2</v>
      </c>
      <c r="AD31" s="357" t="n">
        <v>2</v>
      </c>
      <c r="AE31" s="357" t="n">
        <v>2</v>
      </c>
      <c r="AF31" s="357" t="n">
        <v>2</v>
      </c>
      <c r="AG31" s="357" t="n">
        <f aca="false">AF31</f>
        <v>2</v>
      </c>
      <c r="AH31" s="27" t="s">
        <v>1958</v>
      </c>
      <c r="AI31" s="51" t="s">
        <v>1876</v>
      </c>
      <c r="AJ31" s="51" t="s">
        <v>2001</v>
      </c>
      <c r="AK31" s="359" t="n">
        <f aca="false">AVERAGE(R31:S31)</f>
        <v>1</v>
      </c>
      <c r="AL31" s="359" t="n">
        <f aca="false">AVERAGE(V31,W31,AA31,AB31)</f>
        <v>1.25</v>
      </c>
      <c r="AM31" s="368" t="n">
        <f aca="false">AVERAGE(AC31,AD31,AE31,AF31,AG31)</f>
        <v>2</v>
      </c>
      <c r="AN31" s="376" t="n">
        <f aca="false">AL31+AM31</f>
        <v>3.25</v>
      </c>
      <c r="AO31" s="397" t="s">
        <v>226</v>
      </c>
      <c r="AP31" s="348"/>
      <c r="AQ31" s="397" t="s">
        <v>226</v>
      </c>
      <c r="AR31" s="348" t="s">
        <v>226</v>
      </c>
      <c r="AS31" s="363"/>
      <c r="AT31" s="364" t="n">
        <f aca="false">IF(AN31&lt;&gt;"",AN31,"")</f>
        <v>3.25</v>
      </c>
      <c r="AMB31" s="0"/>
      <c r="AMC31" s="0"/>
      <c r="AMD31" s="0"/>
      <c r="AME31" s="0"/>
      <c r="AMF31" s="0"/>
      <c r="AMG31" s="0"/>
      <c r="AMH31" s="0"/>
      <c r="AMI31" s="0"/>
      <c r="AMJ31" s="0"/>
    </row>
    <row r="32" s="315" customFormat="true" ht="25.35" hidden="false" customHeight="false" outlineLevel="0" collapsed="false">
      <c r="A32" s="355" t="n">
        <v>416658</v>
      </c>
      <c r="B32" s="355" t="s">
        <v>193</v>
      </c>
      <c r="C32" s="355" t="s">
        <v>193</v>
      </c>
      <c r="D32" s="356" t="s">
        <v>2002</v>
      </c>
      <c r="E32" s="356" t="s">
        <v>2003</v>
      </c>
      <c r="F32" s="356" t="s">
        <v>2004</v>
      </c>
      <c r="G32" s="379"/>
      <c r="H32" s="379" t="s">
        <v>41</v>
      </c>
      <c r="I32" s="379"/>
      <c r="J32" s="379" t="s">
        <v>23</v>
      </c>
      <c r="K32" s="355" t="s">
        <v>30</v>
      </c>
      <c r="L32" s="355"/>
      <c r="M32" s="355"/>
      <c r="N32" s="355"/>
      <c r="O32" s="355"/>
      <c r="P32" s="355"/>
      <c r="Q32" s="355" t="s">
        <v>891</v>
      </c>
      <c r="R32" s="357"/>
      <c r="S32" s="357" t="n">
        <v>2</v>
      </c>
      <c r="T32" s="357"/>
      <c r="U32" s="357" t="n">
        <v>4</v>
      </c>
      <c r="V32" s="357" t="n">
        <f aca="false">AVERAGE(T32:U32)</f>
        <v>4</v>
      </c>
      <c r="W32" s="357" t="n">
        <v>0</v>
      </c>
      <c r="X32" s="357"/>
      <c r="Y32" s="357"/>
      <c r="Z32" s="357"/>
      <c r="AA32" s="357" t="n">
        <v>0</v>
      </c>
      <c r="AB32" s="357" t="n">
        <v>1</v>
      </c>
      <c r="AC32" s="357" t="n">
        <v>3</v>
      </c>
      <c r="AD32" s="357" t="n">
        <v>2</v>
      </c>
      <c r="AE32" s="357" t="n">
        <v>2</v>
      </c>
      <c r="AF32" s="357" t="n">
        <v>1</v>
      </c>
      <c r="AG32" s="357" t="n">
        <v>1</v>
      </c>
      <c r="AH32" s="389"/>
      <c r="AI32" s="362" t="s">
        <v>252</v>
      </c>
      <c r="AJ32" s="362" t="s">
        <v>2005</v>
      </c>
      <c r="AK32" s="368" t="n">
        <f aca="false">AVERAGE(R32:S32)</f>
        <v>2</v>
      </c>
      <c r="AL32" s="385" t="n">
        <f aca="false">AVERAGE(V32,W32,AA32,AB32)</f>
        <v>1.25</v>
      </c>
      <c r="AM32" s="359" t="n">
        <f aca="false">AVERAGE(AC32,AD32,AE32,AF32,AG32)</f>
        <v>1.8</v>
      </c>
      <c r="AN32" s="376" t="n">
        <f aca="false">AL32+AM32</f>
        <v>3.05</v>
      </c>
      <c r="AO32" s="397" t="s">
        <v>226</v>
      </c>
      <c r="AP32" s="348"/>
      <c r="AQ32" s="397" t="s">
        <v>226</v>
      </c>
      <c r="AR32" s="348"/>
      <c r="AS32" s="363" t="s">
        <v>1906</v>
      </c>
      <c r="AT32" s="364" t="n">
        <f aca="false">IF(AN32&lt;&gt;"",AN32,"")</f>
        <v>3.05</v>
      </c>
      <c r="AMB32" s="0"/>
      <c r="AMC32" s="0"/>
      <c r="AMD32" s="0"/>
      <c r="AME32" s="0"/>
      <c r="AMF32" s="0"/>
      <c r="AMG32" s="0"/>
      <c r="AMH32" s="0"/>
      <c r="AMI32" s="0"/>
      <c r="AMJ32" s="0"/>
    </row>
    <row r="33" s="315" customFormat="true" ht="14.65" hidden="false" customHeight="false" outlineLevel="0" collapsed="false">
      <c r="A33" s="355" t="n">
        <v>66333</v>
      </c>
      <c r="B33" s="355" t="s">
        <v>193</v>
      </c>
      <c r="C33" s="355" t="s">
        <v>193</v>
      </c>
      <c r="D33" s="356" t="s">
        <v>2006</v>
      </c>
      <c r="E33" s="356" t="s">
        <v>2007</v>
      </c>
      <c r="F33" s="356" t="s">
        <v>2008</v>
      </c>
      <c r="G33" s="379"/>
      <c r="H33" s="379" t="s">
        <v>41</v>
      </c>
      <c r="I33" s="379" t="s">
        <v>21</v>
      </c>
      <c r="J33" s="379" t="s">
        <v>1973</v>
      </c>
      <c r="K33" s="355" t="s">
        <v>30</v>
      </c>
      <c r="L33" s="355"/>
      <c r="M33" s="355"/>
      <c r="N33" s="355"/>
      <c r="O33" s="355"/>
      <c r="P33" s="355" t="s">
        <v>1845</v>
      </c>
      <c r="Q33" s="355" t="s">
        <v>1862</v>
      </c>
      <c r="R33" s="357" t="n">
        <v>3</v>
      </c>
      <c r="S33" s="357" t="n">
        <v>4</v>
      </c>
      <c r="T33" s="357" t="n">
        <v>1</v>
      </c>
      <c r="U33" s="357" t="n">
        <v>1</v>
      </c>
      <c r="V33" s="357" t="n">
        <f aca="false">AVERAGE(T33:U33)</f>
        <v>1</v>
      </c>
      <c r="W33" s="357" t="n">
        <v>0</v>
      </c>
      <c r="X33" s="357"/>
      <c r="Y33" s="357"/>
      <c r="Z33" s="357"/>
      <c r="AA33" s="357" t="n">
        <v>0</v>
      </c>
      <c r="AB33" s="357" t="n">
        <v>1</v>
      </c>
      <c r="AC33" s="357" t="n">
        <v>2</v>
      </c>
      <c r="AD33" s="357" t="n">
        <v>2</v>
      </c>
      <c r="AE33" s="357" t="n">
        <v>3</v>
      </c>
      <c r="AF33" s="357"/>
      <c r="AG33" s="357"/>
      <c r="AH33" s="367" t="s">
        <v>1958</v>
      </c>
      <c r="AI33" s="362" t="s">
        <v>1876</v>
      </c>
      <c r="AJ33" s="362" t="s">
        <v>2009</v>
      </c>
      <c r="AK33" s="403" t="n">
        <f aca="false">AVERAGE(R33:S33)</f>
        <v>3.5</v>
      </c>
      <c r="AL33" s="385" t="n">
        <f aca="false">AVERAGE(V33,W33,AA33,AB33)</f>
        <v>0.5</v>
      </c>
      <c r="AM33" s="368" t="n">
        <f aca="false">AVERAGE(AC33,AD33,AE33,AF33,AG33)</f>
        <v>2.33333333333333</v>
      </c>
      <c r="AN33" s="376" t="n">
        <f aca="false">AL33+AM33</f>
        <v>2.83333333333333</v>
      </c>
      <c r="AO33" s="397" t="s">
        <v>226</v>
      </c>
      <c r="AP33" s="377"/>
      <c r="AQ33" s="397" t="s">
        <v>226</v>
      </c>
      <c r="AR33" s="348" t="s">
        <v>226</v>
      </c>
      <c r="AS33" s="363"/>
      <c r="AT33" s="364" t="n">
        <f aca="false">IF(AN33&lt;&gt;"",AN33,"")</f>
        <v>2.83333333333333</v>
      </c>
      <c r="AMB33" s="0"/>
      <c r="AMC33" s="0"/>
      <c r="AMD33" s="0"/>
      <c r="AME33" s="0"/>
      <c r="AMF33" s="0"/>
      <c r="AMG33" s="0"/>
      <c r="AMH33" s="0"/>
      <c r="AMI33" s="0"/>
      <c r="AMJ33" s="0"/>
    </row>
    <row r="34" s="315" customFormat="true" ht="14.65" hidden="false" customHeight="false" outlineLevel="0" collapsed="false">
      <c r="A34" s="355" t="n">
        <v>70014</v>
      </c>
      <c r="B34" s="355" t="s">
        <v>193</v>
      </c>
      <c r="C34" s="355" t="s">
        <v>193</v>
      </c>
      <c r="D34" s="356" t="s">
        <v>2010</v>
      </c>
      <c r="E34" s="356" t="s">
        <v>2011</v>
      </c>
      <c r="F34" s="356" t="s">
        <v>2012</v>
      </c>
      <c r="G34" s="355"/>
      <c r="H34" s="355" t="s">
        <v>42</v>
      </c>
      <c r="I34" s="355" t="s">
        <v>23</v>
      </c>
      <c r="J34" s="362" t="s">
        <v>22</v>
      </c>
      <c r="K34" s="355" t="s">
        <v>30</v>
      </c>
      <c r="L34" s="355"/>
      <c r="M34" s="355"/>
      <c r="N34" s="355"/>
      <c r="O34" s="355"/>
      <c r="P34" s="355" t="s">
        <v>1845</v>
      </c>
      <c r="Q34" s="355"/>
      <c r="R34" s="357" t="n">
        <v>3</v>
      </c>
      <c r="S34" s="357" t="n">
        <v>0</v>
      </c>
      <c r="T34" s="357" t="n">
        <v>4</v>
      </c>
      <c r="U34" s="357" t="n">
        <v>3</v>
      </c>
      <c r="V34" s="357" t="n">
        <f aca="false">AVERAGE(T34:U34)</f>
        <v>3.5</v>
      </c>
      <c r="W34" s="357" t="n">
        <v>0</v>
      </c>
      <c r="X34" s="357"/>
      <c r="Y34" s="357"/>
      <c r="Z34" s="357"/>
      <c r="AA34" s="357" t="n">
        <v>0</v>
      </c>
      <c r="AB34" s="357" t="n">
        <v>2</v>
      </c>
      <c r="AC34" s="357" t="n">
        <v>2</v>
      </c>
      <c r="AD34" s="357" t="n">
        <v>2</v>
      </c>
      <c r="AE34" s="357" t="n">
        <v>3</v>
      </c>
      <c r="AF34" s="357" t="n">
        <v>0</v>
      </c>
      <c r="AG34" s="357" t="n">
        <v>0</v>
      </c>
      <c r="AH34" s="27" t="s">
        <v>1968</v>
      </c>
      <c r="AI34" s="51" t="s">
        <v>1876</v>
      </c>
      <c r="AJ34" s="51" t="s">
        <v>2013</v>
      </c>
      <c r="AK34" s="359" t="n">
        <f aca="false">AVERAGE(R34:S34)</f>
        <v>1.5</v>
      </c>
      <c r="AL34" s="359" t="n">
        <f aca="false">AVERAGE(V34,W34,AA34,AB34)</f>
        <v>1.375</v>
      </c>
      <c r="AM34" s="368" t="n">
        <f aca="false">AVERAGE(AC34,AD34,AE34,AF34,AG34)</f>
        <v>1.4</v>
      </c>
      <c r="AN34" s="376" t="n">
        <f aca="false">AL34+AM34</f>
        <v>2.775</v>
      </c>
      <c r="AO34" s="397" t="s">
        <v>226</v>
      </c>
      <c r="AP34" s="348"/>
      <c r="AQ34" s="397" t="s">
        <v>226</v>
      </c>
      <c r="AR34" s="348" t="s">
        <v>225</v>
      </c>
      <c r="AS34" s="363" t="s">
        <v>2014</v>
      </c>
      <c r="AT34" s="364" t="n">
        <f aca="false">IF(AN34&lt;&gt;"",AN34,"")</f>
        <v>2.775</v>
      </c>
      <c r="AMB34" s="0"/>
      <c r="AMC34" s="0"/>
      <c r="AMD34" s="0"/>
      <c r="AME34" s="0"/>
      <c r="AMF34" s="0"/>
      <c r="AMG34" s="0"/>
      <c r="AMH34" s="0"/>
      <c r="AMI34" s="0"/>
      <c r="AMJ34" s="0"/>
    </row>
    <row r="35" s="315" customFormat="true" ht="47.75" hidden="false" customHeight="false" outlineLevel="0" collapsed="false">
      <c r="A35" s="355" t="n">
        <v>443293</v>
      </c>
      <c r="B35" s="355" t="s">
        <v>193</v>
      </c>
      <c r="C35" s="355" t="s">
        <v>193</v>
      </c>
      <c r="D35" s="356" t="s">
        <v>2015</v>
      </c>
      <c r="E35" s="356" t="s">
        <v>2016</v>
      </c>
      <c r="F35" s="356" t="s">
        <v>2017</v>
      </c>
      <c r="G35" s="379"/>
      <c r="H35" s="379" t="str">
        <f aca="false">IF(AC35&lt;&gt;"",IF(AC35=4,"très forte",IF(AC35=3,"forte",IF(AC35=2,"modérée",IF(AC35=1,"faible")))),"")</f>
        <v>très forte</v>
      </c>
      <c r="I35" s="379" t="s">
        <v>21</v>
      </c>
      <c r="J35" s="379"/>
      <c r="K35" s="355" t="s">
        <v>30</v>
      </c>
      <c r="L35" s="355"/>
      <c r="M35" s="355"/>
      <c r="N35" s="355"/>
      <c r="O35" s="355"/>
      <c r="P35" s="355"/>
      <c r="Q35" s="355"/>
      <c r="R35" s="357" t="n">
        <v>0</v>
      </c>
      <c r="S35" s="357" t="n">
        <v>0</v>
      </c>
      <c r="T35" s="357" t="n">
        <v>1</v>
      </c>
      <c r="U35" s="357" t="n">
        <v>0</v>
      </c>
      <c r="V35" s="357" t="n">
        <f aca="false">AVERAGE(T35:U35)</f>
        <v>0.5</v>
      </c>
      <c r="W35" s="357" t="n">
        <v>0</v>
      </c>
      <c r="X35" s="357"/>
      <c r="Y35" s="357"/>
      <c r="Z35" s="357"/>
      <c r="AA35" s="357" t="n">
        <v>0</v>
      </c>
      <c r="AB35" s="357" t="n">
        <v>4</v>
      </c>
      <c r="AC35" s="357" t="n">
        <v>4</v>
      </c>
      <c r="AD35" s="357" t="n">
        <v>0</v>
      </c>
      <c r="AE35" s="357" t="n">
        <v>2</v>
      </c>
      <c r="AF35" s="357" t="n">
        <v>1</v>
      </c>
      <c r="AG35" s="357" t="n">
        <f aca="false">AF35</f>
        <v>1</v>
      </c>
      <c r="AH35" s="367" t="s">
        <v>2018</v>
      </c>
      <c r="AI35" s="51" t="s">
        <v>1876</v>
      </c>
      <c r="AJ35" s="51" t="s">
        <v>2019</v>
      </c>
      <c r="AK35" s="375" t="n">
        <f aca="false">AVERAGE(R35:S35)</f>
        <v>0</v>
      </c>
      <c r="AL35" s="359" t="n">
        <f aca="false">AVERAGE(V35,W35,AA35,AB35)</f>
        <v>1.125</v>
      </c>
      <c r="AM35" s="359" t="n">
        <f aca="false">AVERAGE(AC35,AD35,AE35,AF35,AG35)</f>
        <v>1.6</v>
      </c>
      <c r="AN35" s="376" t="n">
        <f aca="false">AL35+AM35</f>
        <v>2.725</v>
      </c>
      <c r="AO35" s="397" t="s">
        <v>226</v>
      </c>
      <c r="AP35" s="377"/>
      <c r="AQ35" s="397" t="s">
        <v>226</v>
      </c>
      <c r="AR35" s="348" t="s">
        <v>226</v>
      </c>
      <c r="AS35" s="363"/>
      <c r="AT35" s="364" t="n">
        <f aca="false">IF(AN35&lt;&gt;"",AN35,"")</f>
        <v>2.725</v>
      </c>
      <c r="AMB35" s="0"/>
      <c r="AMC35" s="0"/>
      <c r="AMD35" s="0"/>
      <c r="AME35" s="0"/>
      <c r="AMF35" s="0"/>
      <c r="AMG35" s="0"/>
      <c r="AMH35" s="0"/>
      <c r="AMI35" s="0"/>
      <c r="AMJ35" s="0"/>
    </row>
    <row r="36" s="315" customFormat="true" ht="36.55" hidden="false" customHeight="false" outlineLevel="0" collapsed="false">
      <c r="A36" s="355" t="n">
        <v>388245</v>
      </c>
      <c r="B36" s="355" t="s">
        <v>193</v>
      </c>
      <c r="C36" s="355" t="s">
        <v>193</v>
      </c>
      <c r="D36" s="356" t="s">
        <v>2020</v>
      </c>
      <c r="E36" s="356" t="s">
        <v>2021</v>
      </c>
      <c r="F36" s="356" t="s">
        <v>2022</v>
      </c>
      <c r="G36" s="379"/>
      <c r="H36" s="379" t="s">
        <v>44</v>
      </c>
      <c r="I36" s="379" t="s">
        <v>21</v>
      </c>
      <c r="J36" s="379" t="s">
        <v>1973</v>
      </c>
      <c r="K36" s="355" t="s">
        <v>30</v>
      </c>
      <c r="L36" s="355"/>
      <c r="M36" s="355"/>
      <c r="N36" s="355"/>
      <c r="O36" s="355"/>
      <c r="P36" s="355"/>
      <c r="Q36" s="355"/>
      <c r="R36" s="357" t="n">
        <v>0</v>
      </c>
      <c r="S36" s="357" t="n">
        <v>0</v>
      </c>
      <c r="T36" s="357" t="n">
        <v>1</v>
      </c>
      <c r="U36" s="357" t="n">
        <v>1</v>
      </c>
      <c r="V36" s="357" t="n">
        <f aca="false">AVERAGE(T36:U36)</f>
        <v>1</v>
      </c>
      <c r="W36" s="357" t="n">
        <v>0</v>
      </c>
      <c r="X36" s="357"/>
      <c r="Y36" s="357"/>
      <c r="Z36" s="357"/>
      <c r="AA36" s="357" t="n">
        <v>0</v>
      </c>
      <c r="AB36" s="357" t="n">
        <v>4</v>
      </c>
      <c r="AC36" s="357" t="n">
        <v>4</v>
      </c>
      <c r="AD36" s="357" t="n">
        <v>0</v>
      </c>
      <c r="AE36" s="357" t="n">
        <v>1</v>
      </c>
      <c r="AF36" s="357" t="n">
        <v>1</v>
      </c>
      <c r="AG36" s="357" t="n">
        <f aca="false">AF36</f>
        <v>1</v>
      </c>
      <c r="AH36" s="367" t="s">
        <v>2023</v>
      </c>
      <c r="AI36" s="51" t="s">
        <v>1876</v>
      </c>
      <c r="AJ36" s="51" t="s">
        <v>2024</v>
      </c>
      <c r="AK36" s="375" t="n">
        <f aca="false">AVERAGE(R36:S36)</f>
        <v>0</v>
      </c>
      <c r="AL36" s="359" t="n">
        <f aca="false">AVERAGE(V36,W36,AA36,AB36)</f>
        <v>1.25</v>
      </c>
      <c r="AM36" s="359" t="n">
        <f aca="false">AVERAGE(AC36,AD36,AE36,AF36,AG36)</f>
        <v>1.4</v>
      </c>
      <c r="AN36" s="376" t="n">
        <f aca="false">AL36+AM36</f>
        <v>2.65</v>
      </c>
      <c r="AO36" s="397" t="s">
        <v>226</v>
      </c>
      <c r="AP36" s="348"/>
      <c r="AQ36" s="397" t="s">
        <v>226</v>
      </c>
      <c r="AR36" s="370" t="s">
        <v>226</v>
      </c>
      <c r="AS36" s="363"/>
      <c r="AT36" s="364" t="n">
        <f aca="false">IF(AN36&lt;&gt;"",AN36,"")</f>
        <v>2.65</v>
      </c>
      <c r="AMB36" s="0"/>
      <c r="AMC36" s="0"/>
      <c r="AMD36" s="0"/>
      <c r="AME36" s="0"/>
      <c r="AMF36" s="0"/>
      <c r="AMG36" s="0"/>
      <c r="AMH36" s="0"/>
      <c r="AMI36" s="0"/>
      <c r="AMJ36" s="0"/>
    </row>
    <row r="37" s="315" customFormat="true" ht="14.65" hidden="false" customHeight="false" outlineLevel="0" collapsed="false">
      <c r="A37" s="355" t="n">
        <v>67295</v>
      </c>
      <c r="B37" s="355" t="s">
        <v>193</v>
      </c>
      <c r="C37" s="355" t="s">
        <v>179</v>
      </c>
      <c r="D37" s="356" t="s">
        <v>2025</v>
      </c>
      <c r="E37" s="356" t="s">
        <v>2026</v>
      </c>
      <c r="F37" s="356" t="s">
        <v>2027</v>
      </c>
      <c r="G37" s="379"/>
      <c r="H37" s="379" t="str">
        <f aca="false">IF(AC37&lt;&gt;"",IF(AC37=4,"très forte",IF(AC37=3,"forte",IF(AC37=2,"modérée",IF(AC37=1,"faible")))),"")</f>
        <v>faible</v>
      </c>
      <c r="I37" s="379" t="s">
        <v>21</v>
      </c>
      <c r="J37" s="362"/>
      <c r="K37" s="355" t="s">
        <v>30</v>
      </c>
      <c r="L37" s="355"/>
      <c r="M37" s="355"/>
      <c r="N37" s="355"/>
      <c r="O37" s="355"/>
      <c r="P37" s="355" t="s">
        <v>1845</v>
      </c>
      <c r="Q37" s="355"/>
      <c r="R37" s="357" t="n">
        <v>3</v>
      </c>
      <c r="S37" s="357" t="n">
        <v>0</v>
      </c>
      <c r="T37" s="357" t="n">
        <v>1</v>
      </c>
      <c r="U37" s="357"/>
      <c r="V37" s="357" t="n">
        <f aca="false">AVERAGE(T37:U37)</f>
        <v>1</v>
      </c>
      <c r="W37" s="357" t="n">
        <v>0</v>
      </c>
      <c r="X37" s="357"/>
      <c r="Y37" s="357"/>
      <c r="Z37" s="357"/>
      <c r="AA37" s="357" t="n">
        <v>0</v>
      </c>
      <c r="AB37" s="357" t="n">
        <v>1</v>
      </c>
      <c r="AC37" s="357" t="n">
        <v>1</v>
      </c>
      <c r="AD37" s="357" t="n">
        <v>2</v>
      </c>
      <c r="AE37" s="357" t="n">
        <v>2</v>
      </c>
      <c r="AF37" s="357" t="n">
        <v>2</v>
      </c>
      <c r="AG37" s="357" t="n">
        <f aca="false">AF37</f>
        <v>2</v>
      </c>
      <c r="AH37" s="27" t="s">
        <v>1958</v>
      </c>
      <c r="AI37" s="51" t="s">
        <v>1876</v>
      </c>
      <c r="AJ37" s="51" t="s">
        <v>2028</v>
      </c>
      <c r="AK37" s="359" t="n">
        <f aca="false">AVERAGE(R37:S37)</f>
        <v>1.5</v>
      </c>
      <c r="AL37" s="359" t="n">
        <f aca="false">AVERAGE(V37,W37,AA37,AB37)</f>
        <v>0.5</v>
      </c>
      <c r="AM37" s="359" t="n">
        <f aca="false">AVERAGE(AC37,AD37,AE37,AF37,AG37)</f>
        <v>1.8</v>
      </c>
      <c r="AN37" s="376" t="n">
        <f aca="false">AL37+AM37</f>
        <v>2.3</v>
      </c>
      <c r="AO37" s="397" t="s">
        <v>226</v>
      </c>
      <c r="AP37" s="348"/>
      <c r="AQ37" s="397" t="s">
        <v>226</v>
      </c>
      <c r="AR37" s="370" t="s">
        <v>226</v>
      </c>
      <c r="AS37" s="363"/>
      <c r="AT37" s="364" t="n">
        <f aca="false">IF(AN37&lt;&gt;"",AN37,"")</f>
        <v>2.3</v>
      </c>
      <c r="AMB37" s="0"/>
      <c r="AMC37" s="0"/>
      <c r="AMD37" s="0"/>
      <c r="AME37" s="0"/>
      <c r="AMF37" s="0"/>
      <c r="AMG37" s="0"/>
      <c r="AMH37" s="0"/>
      <c r="AMI37" s="0"/>
      <c r="AMJ37" s="0"/>
    </row>
    <row r="38" s="315" customFormat="true" ht="47.75" hidden="false" customHeight="false" outlineLevel="0" collapsed="false">
      <c r="A38" s="355" t="n">
        <v>69010</v>
      </c>
      <c r="B38" s="355" t="s">
        <v>193</v>
      </c>
      <c r="C38" s="355" t="s">
        <v>193</v>
      </c>
      <c r="D38" s="356" t="s">
        <v>2029</v>
      </c>
      <c r="E38" s="356" t="s">
        <v>2030</v>
      </c>
      <c r="F38" s="356" t="s">
        <v>2031</v>
      </c>
      <c r="G38" s="379"/>
      <c r="H38" s="379" t="s">
        <v>41</v>
      </c>
      <c r="I38" s="379" t="s">
        <v>21</v>
      </c>
      <c r="J38" s="355" t="s">
        <v>23</v>
      </c>
      <c r="K38" s="355" t="s">
        <v>30</v>
      </c>
      <c r="L38" s="355"/>
      <c r="M38" s="355"/>
      <c r="N38" s="355"/>
      <c r="O38" s="355"/>
      <c r="P38" s="355"/>
      <c r="Q38" s="355"/>
      <c r="R38" s="357" t="n">
        <v>0</v>
      </c>
      <c r="S38" s="357" t="n">
        <v>0</v>
      </c>
      <c r="T38" s="357" t="n">
        <v>1</v>
      </c>
      <c r="U38" s="357" t="n">
        <v>4</v>
      </c>
      <c r="V38" s="357" t="n">
        <f aca="false">AVERAGE(T38:U38)</f>
        <v>2.5</v>
      </c>
      <c r="W38" s="357" t="n">
        <v>0</v>
      </c>
      <c r="X38" s="357"/>
      <c r="Y38" s="357"/>
      <c r="Z38" s="357"/>
      <c r="AA38" s="357" t="n">
        <v>0</v>
      </c>
      <c r="AB38" s="357" t="n">
        <v>1</v>
      </c>
      <c r="AC38" s="357" t="n">
        <v>3</v>
      </c>
      <c r="AD38" s="357" t="n">
        <v>0</v>
      </c>
      <c r="AE38" s="357" t="n">
        <v>2</v>
      </c>
      <c r="AF38" s="357" t="n">
        <v>1</v>
      </c>
      <c r="AG38" s="357" t="n">
        <f aca="false">AF38</f>
        <v>1</v>
      </c>
      <c r="AH38" s="374" t="s">
        <v>2032</v>
      </c>
      <c r="AI38" s="51" t="s">
        <v>1876</v>
      </c>
      <c r="AJ38" s="51" t="s">
        <v>2033</v>
      </c>
      <c r="AK38" s="375" t="n">
        <f aca="false">AVERAGE(R38:S38)</f>
        <v>0</v>
      </c>
      <c r="AL38" s="385" t="n">
        <f aca="false">AVERAGE(V38,W38,AA38,AB38)</f>
        <v>0.875</v>
      </c>
      <c r="AM38" s="359" t="n">
        <f aca="false">AVERAGE(AC38,AD38,AE38,AF38,AG38)</f>
        <v>1.4</v>
      </c>
      <c r="AN38" s="376" t="n">
        <f aca="false">AL38+AM38</f>
        <v>2.275</v>
      </c>
      <c r="AO38" s="397" t="s">
        <v>226</v>
      </c>
      <c r="AP38" s="377"/>
      <c r="AQ38" s="397" t="s">
        <v>226</v>
      </c>
      <c r="AR38" s="348" t="s">
        <v>319</v>
      </c>
      <c r="AS38" s="363" t="s">
        <v>2034</v>
      </c>
      <c r="AT38" s="364" t="n">
        <f aca="false">IF(AN38&lt;&gt;"",AN38,"")</f>
        <v>2.275</v>
      </c>
      <c r="AMB38" s="0"/>
      <c r="AMC38" s="0"/>
      <c r="AMD38" s="0"/>
      <c r="AME38" s="0"/>
      <c r="AMF38" s="0"/>
      <c r="AMG38" s="0"/>
      <c r="AMH38" s="0"/>
      <c r="AMI38" s="0"/>
      <c r="AMJ38" s="0"/>
    </row>
    <row r="39" s="315" customFormat="true" ht="25.35" hidden="false" customHeight="false" outlineLevel="0" collapsed="false">
      <c r="A39" s="355" t="n">
        <v>67550</v>
      </c>
      <c r="B39" s="355" t="s">
        <v>193</v>
      </c>
      <c r="C39" s="355" t="s">
        <v>193</v>
      </c>
      <c r="D39" s="356" t="s">
        <v>2035</v>
      </c>
      <c r="E39" s="356" t="s">
        <v>2036</v>
      </c>
      <c r="F39" s="356" t="s">
        <v>2037</v>
      </c>
      <c r="G39" s="379"/>
      <c r="H39" s="379" t="s">
        <v>41</v>
      </c>
      <c r="I39" s="379"/>
      <c r="J39" s="379" t="s">
        <v>1973</v>
      </c>
      <c r="K39" s="355" t="s">
        <v>30</v>
      </c>
      <c r="L39" s="355"/>
      <c r="M39" s="355"/>
      <c r="N39" s="355"/>
      <c r="O39" s="355"/>
      <c r="P39" s="355"/>
      <c r="Q39" s="355"/>
      <c r="R39" s="357"/>
      <c r="S39" s="357"/>
      <c r="T39" s="357" t="n">
        <v>0</v>
      </c>
      <c r="U39" s="357" t="n">
        <v>1</v>
      </c>
      <c r="V39" s="357" t="n">
        <f aca="false">AVERAGE(T39:U39)</f>
        <v>0.5</v>
      </c>
      <c r="W39" s="357" t="n">
        <v>0</v>
      </c>
      <c r="X39" s="357"/>
      <c r="Y39" s="357"/>
      <c r="Z39" s="357"/>
      <c r="AA39" s="357" t="n">
        <v>0</v>
      </c>
      <c r="AB39" s="357" t="n">
        <v>1</v>
      </c>
      <c r="AC39" s="357" t="n">
        <v>3</v>
      </c>
      <c r="AD39" s="357" t="n">
        <v>2</v>
      </c>
      <c r="AE39" s="357" t="n">
        <v>1</v>
      </c>
      <c r="AF39" s="357" t="n">
        <v>1</v>
      </c>
      <c r="AG39" s="357" t="n">
        <v>1</v>
      </c>
      <c r="AH39" s="374"/>
      <c r="AI39" s="51" t="s">
        <v>252</v>
      </c>
      <c r="AJ39" s="51" t="s">
        <v>588</v>
      </c>
      <c r="AK39" s="380" t="n">
        <v>0</v>
      </c>
      <c r="AL39" s="385" t="n">
        <f aca="false">AVERAGE(V39,W39,AA39,AB39)</f>
        <v>0.375</v>
      </c>
      <c r="AM39" s="359" t="n">
        <f aca="false">AVERAGE(AC39,AD39,AE39,AF39,AG39)</f>
        <v>1.6</v>
      </c>
      <c r="AN39" s="376" t="n">
        <f aca="false">AL39+AM39</f>
        <v>1.975</v>
      </c>
      <c r="AO39" s="397" t="s">
        <v>226</v>
      </c>
      <c r="AP39" s="370" t="s">
        <v>319</v>
      </c>
      <c r="AQ39" s="397" t="s">
        <v>226</v>
      </c>
      <c r="AR39" s="348" t="s">
        <v>352</v>
      </c>
      <c r="AS39" s="363" t="s">
        <v>2038</v>
      </c>
      <c r="AT39" s="364" t="n">
        <f aca="false">IF(AN39&lt;&gt;"",AN39,"")</f>
        <v>1.975</v>
      </c>
      <c r="AMB39" s="404"/>
      <c r="AMC39" s="404"/>
      <c r="AMD39" s="404"/>
      <c r="AME39" s="404"/>
      <c r="AMF39" s="404"/>
      <c r="AMG39" s="404"/>
      <c r="AMH39" s="404"/>
      <c r="AMI39" s="404"/>
      <c r="AMJ39" s="404"/>
    </row>
    <row r="40" s="315" customFormat="true" ht="25.35" hidden="false" customHeight="false" outlineLevel="0" collapsed="false">
      <c r="A40" s="362" t="n">
        <v>67466</v>
      </c>
      <c r="B40" s="362" t="s">
        <v>193</v>
      </c>
      <c r="C40" s="362" t="s">
        <v>193</v>
      </c>
      <c r="D40" s="356" t="s">
        <v>2039</v>
      </c>
      <c r="E40" s="356" t="s">
        <v>2040</v>
      </c>
      <c r="F40" s="356" t="s">
        <v>2041</v>
      </c>
      <c r="G40" s="379"/>
      <c r="H40" s="379" t="s">
        <v>41</v>
      </c>
      <c r="I40" s="379"/>
      <c r="J40" s="379" t="s">
        <v>1973</v>
      </c>
      <c r="K40" s="355" t="s">
        <v>30</v>
      </c>
      <c r="L40" s="355"/>
      <c r="M40" s="355"/>
      <c r="N40" s="355"/>
      <c r="O40" s="355"/>
      <c r="P40" s="355"/>
      <c r="Q40" s="355"/>
      <c r="R40" s="357"/>
      <c r="S40" s="357"/>
      <c r="T40" s="357" t="n">
        <v>0</v>
      </c>
      <c r="U40" s="357" t="n">
        <v>1</v>
      </c>
      <c r="V40" s="357" t="n">
        <f aca="false">AVERAGE(T40:U40)</f>
        <v>0.5</v>
      </c>
      <c r="W40" s="357" t="n">
        <v>0</v>
      </c>
      <c r="X40" s="357"/>
      <c r="Y40" s="357"/>
      <c r="Z40" s="357"/>
      <c r="AA40" s="357" t="n">
        <v>0</v>
      </c>
      <c r="AB40" s="357" t="n">
        <v>1</v>
      </c>
      <c r="AC40" s="357" t="n">
        <v>2</v>
      </c>
      <c r="AD40" s="357" t="n">
        <v>2</v>
      </c>
      <c r="AE40" s="357" t="n">
        <v>1</v>
      </c>
      <c r="AF40" s="357" t="n">
        <v>1</v>
      </c>
      <c r="AG40" s="357" t="n">
        <v>1</v>
      </c>
      <c r="AH40" s="374"/>
      <c r="AI40" s="51" t="s">
        <v>252</v>
      </c>
      <c r="AJ40" s="51" t="s">
        <v>2042</v>
      </c>
      <c r="AK40" s="380" t="n">
        <v>0</v>
      </c>
      <c r="AL40" s="385" t="n">
        <f aca="false">AVERAGE(V40,W40,AA40,AB40)</f>
        <v>0.375</v>
      </c>
      <c r="AM40" s="359" t="n">
        <f aca="false">AVERAGE(AC40,AD40,AE40,AF40,AG40)</f>
        <v>1.4</v>
      </c>
      <c r="AN40" s="405" t="n">
        <f aca="false">AL40+AM40</f>
        <v>1.775</v>
      </c>
      <c r="AO40" s="405" t="s">
        <v>319</v>
      </c>
      <c r="AP40" s="292"/>
      <c r="AQ40" s="405" t="s">
        <v>319</v>
      </c>
      <c r="AR40" s="348" t="s">
        <v>352</v>
      </c>
      <c r="AS40" s="363" t="s">
        <v>2038</v>
      </c>
      <c r="AT40" s="364" t="n">
        <f aca="false">IF(AN40&lt;&gt;"",AN40,"")</f>
        <v>1.775</v>
      </c>
      <c r="AMB40" s="0"/>
      <c r="AMC40" s="0"/>
      <c r="AMD40" s="0"/>
      <c r="AME40" s="0"/>
      <c r="AMF40" s="0"/>
      <c r="AMG40" s="0"/>
      <c r="AMH40" s="0"/>
      <c r="AMI40" s="0"/>
      <c r="AMJ40" s="0"/>
    </row>
    <row r="41" s="391" customFormat="true" ht="36.55" hidden="false" customHeight="false" outlineLevel="0" collapsed="false">
      <c r="A41" s="355" t="n">
        <v>68833</v>
      </c>
      <c r="B41" s="355" t="s">
        <v>193</v>
      </c>
      <c r="C41" s="355" t="s">
        <v>179</v>
      </c>
      <c r="D41" s="356" t="s">
        <v>2043</v>
      </c>
      <c r="E41" s="356" t="s">
        <v>2044</v>
      </c>
      <c r="F41" s="406" t="s">
        <v>2045</v>
      </c>
      <c r="G41" s="379"/>
      <c r="H41" s="379" t="s">
        <v>43</v>
      </c>
      <c r="I41" s="379"/>
      <c r="J41" s="379"/>
      <c r="K41" s="355" t="s">
        <v>30</v>
      </c>
      <c r="L41" s="355"/>
      <c r="M41" s="355"/>
      <c r="N41" s="355"/>
      <c r="O41" s="355"/>
      <c r="P41" s="355"/>
      <c r="Q41" s="355"/>
      <c r="R41" s="357" t="n">
        <v>0</v>
      </c>
      <c r="S41" s="357" t="n">
        <v>0</v>
      </c>
      <c r="T41" s="357" t="n">
        <v>0</v>
      </c>
      <c r="U41" s="357"/>
      <c r="V41" s="357" t="n">
        <f aca="false">AVERAGE(T41:U41)</f>
        <v>0</v>
      </c>
      <c r="W41" s="357" t="n">
        <v>0</v>
      </c>
      <c r="X41" s="357"/>
      <c r="Y41" s="357"/>
      <c r="Z41" s="357"/>
      <c r="AA41" s="357" t="n">
        <v>0</v>
      </c>
      <c r="AB41" s="357" t="n">
        <v>3</v>
      </c>
      <c r="AC41" s="357" t="n">
        <v>2</v>
      </c>
      <c r="AD41" s="357" t="n">
        <v>2</v>
      </c>
      <c r="AE41" s="357" t="n">
        <v>2</v>
      </c>
      <c r="AF41" s="357" t="n">
        <v>1</v>
      </c>
      <c r="AG41" s="357" t="n">
        <f aca="false">AF41</f>
        <v>1</v>
      </c>
      <c r="AH41" s="374" t="s">
        <v>2046</v>
      </c>
      <c r="AI41" s="51" t="s">
        <v>1876</v>
      </c>
      <c r="AJ41" s="51" t="s">
        <v>2047</v>
      </c>
      <c r="AK41" s="407" t="n">
        <f aca="false">AVERAGE(R41:S41)</f>
        <v>0</v>
      </c>
      <c r="AL41" s="407" t="n">
        <v>0</v>
      </c>
      <c r="AM41" s="359" t="n">
        <f aca="false">AVERAGE(AC41,AD41,AE41,AF41,AG41)</f>
        <v>1.6</v>
      </c>
      <c r="AN41" s="405" t="n">
        <f aca="false">SUM(AL41:AM41)</f>
        <v>1.6</v>
      </c>
      <c r="AO41" s="405" t="s">
        <v>319</v>
      </c>
      <c r="AP41" s="292"/>
      <c r="AQ41" s="405" t="s">
        <v>319</v>
      </c>
      <c r="AR41" s="348" t="s">
        <v>319</v>
      </c>
      <c r="AS41" s="363"/>
      <c r="AT41" s="364" t="n">
        <f aca="false">IF(AN41&lt;&gt;"",AN41,"")</f>
        <v>1.6</v>
      </c>
      <c r="AMB41" s="0"/>
      <c r="AMC41" s="0"/>
      <c r="AMD41" s="0"/>
      <c r="AME41" s="0"/>
      <c r="AMF41" s="0"/>
      <c r="AMG41" s="0"/>
      <c r="AMH41" s="0"/>
      <c r="AMI41" s="0"/>
      <c r="AMJ41" s="0"/>
    </row>
    <row r="42" s="315" customFormat="true" ht="25.35" hidden="false" customHeight="false" outlineLevel="0" collapsed="false">
      <c r="A42" s="355" t="n">
        <v>67404</v>
      </c>
      <c r="B42" s="355" t="s">
        <v>193</v>
      </c>
      <c r="C42" s="355" t="s">
        <v>193</v>
      </c>
      <c r="D42" s="356" t="s">
        <v>2048</v>
      </c>
      <c r="E42" s="356" t="s">
        <v>2049</v>
      </c>
      <c r="F42" s="356" t="s">
        <v>2050</v>
      </c>
      <c r="G42" s="379"/>
      <c r="H42" s="379" t="s">
        <v>41</v>
      </c>
      <c r="I42" s="379"/>
      <c r="J42" s="379" t="s">
        <v>1973</v>
      </c>
      <c r="K42" s="355" t="s">
        <v>30</v>
      </c>
      <c r="L42" s="355"/>
      <c r="M42" s="355"/>
      <c r="N42" s="355"/>
      <c r="O42" s="355"/>
      <c r="P42" s="355"/>
      <c r="Q42" s="355"/>
      <c r="R42" s="357"/>
      <c r="S42" s="357"/>
      <c r="T42" s="357" t="n">
        <v>0</v>
      </c>
      <c r="U42" s="357" t="n">
        <v>1</v>
      </c>
      <c r="V42" s="357" t="n">
        <f aca="false">AVERAGE(T42:U42)</f>
        <v>0.5</v>
      </c>
      <c r="W42" s="357" t="n">
        <v>0</v>
      </c>
      <c r="X42" s="357"/>
      <c r="Y42" s="357"/>
      <c r="Z42" s="357"/>
      <c r="AA42" s="357" t="n">
        <v>0</v>
      </c>
      <c r="AB42" s="357" t="n">
        <v>1</v>
      </c>
      <c r="AC42" s="357" t="n">
        <v>1</v>
      </c>
      <c r="AD42" s="357" t="n">
        <v>2</v>
      </c>
      <c r="AE42" s="357" t="n">
        <v>1</v>
      </c>
      <c r="AF42" s="357" t="n">
        <v>1</v>
      </c>
      <c r="AG42" s="357" t="n">
        <v>1</v>
      </c>
      <c r="AH42" s="374"/>
      <c r="AI42" s="51" t="s">
        <v>252</v>
      </c>
      <c r="AJ42" s="51" t="s">
        <v>1658</v>
      </c>
      <c r="AK42" s="380" t="n">
        <v>0</v>
      </c>
      <c r="AL42" s="359" t="n">
        <f aca="false">AVERAGE(V42,W42,AA42,AB42)</f>
        <v>0.375</v>
      </c>
      <c r="AM42" s="359" t="n">
        <f aca="false">AVERAGE(AC42,AD42,AE42,AF42,AG42)</f>
        <v>1.2</v>
      </c>
      <c r="AN42" s="405" t="n">
        <f aca="false">AL42+AM42</f>
        <v>1.575</v>
      </c>
      <c r="AO42" s="405" t="s">
        <v>319</v>
      </c>
      <c r="AP42" s="292"/>
      <c r="AQ42" s="405" t="s">
        <v>319</v>
      </c>
      <c r="AR42" s="348" t="s">
        <v>352</v>
      </c>
      <c r="AS42" s="363" t="s">
        <v>2038</v>
      </c>
      <c r="AT42" s="364" t="n">
        <f aca="false">IF(AN42&lt;&gt;"",AN42,"")</f>
        <v>1.575</v>
      </c>
      <c r="AMB42" s="0"/>
      <c r="AMC42" s="0"/>
      <c r="AMD42" s="0"/>
      <c r="AME42" s="0"/>
      <c r="AMF42" s="0"/>
      <c r="AMG42" s="0"/>
      <c r="AMH42" s="0"/>
      <c r="AMI42" s="0"/>
      <c r="AMJ42" s="0"/>
    </row>
    <row r="43" s="315" customFormat="true" ht="25.35" hidden="false" customHeight="false" outlineLevel="0" collapsed="false">
      <c r="A43" s="355" t="n">
        <v>67478</v>
      </c>
      <c r="B43" s="355" t="s">
        <v>193</v>
      </c>
      <c r="C43" s="355" t="s">
        <v>193</v>
      </c>
      <c r="D43" s="356" t="s">
        <v>2051</v>
      </c>
      <c r="E43" s="356" t="s">
        <v>2052</v>
      </c>
      <c r="F43" s="356" t="s">
        <v>2053</v>
      </c>
      <c r="G43" s="379"/>
      <c r="H43" s="379" t="s">
        <v>41</v>
      </c>
      <c r="I43" s="379"/>
      <c r="J43" s="379" t="s">
        <v>1973</v>
      </c>
      <c r="K43" s="355" t="s">
        <v>30</v>
      </c>
      <c r="L43" s="355"/>
      <c r="M43" s="355"/>
      <c r="N43" s="355"/>
      <c r="O43" s="355"/>
      <c r="P43" s="355"/>
      <c r="Q43" s="355"/>
      <c r="R43" s="357"/>
      <c r="S43" s="357"/>
      <c r="T43" s="357" t="n">
        <v>0</v>
      </c>
      <c r="U43" s="357" t="n">
        <v>1</v>
      </c>
      <c r="V43" s="357" t="n">
        <f aca="false">AVERAGE(T43:U43)</f>
        <v>0.5</v>
      </c>
      <c r="W43" s="357" t="n">
        <v>0</v>
      </c>
      <c r="X43" s="357"/>
      <c r="Y43" s="357"/>
      <c r="Z43" s="357"/>
      <c r="AA43" s="357" t="n">
        <v>0</v>
      </c>
      <c r="AB43" s="357" t="n">
        <v>1</v>
      </c>
      <c r="AC43" s="357" t="n">
        <v>1</v>
      </c>
      <c r="AD43" s="357" t="n">
        <v>2</v>
      </c>
      <c r="AE43" s="357" t="n">
        <v>1</v>
      </c>
      <c r="AF43" s="357" t="n">
        <v>1</v>
      </c>
      <c r="AG43" s="357" t="n">
        <v>1</v>
      </c>
      <c r="AH43" s="374"/>
      <c r="AI43" s="51" t="s">
        <v>252</v>
      </c>
      <c r="AJ43" s="51" t="s">
        <v>2054</v>
      </c>
      <c r="AK43" s="380" t="n">
        <v>0</v>
      </c>
      <c r="AL43" s="385" t="n">
        <f aca="false">AVERAGE(V43,W43,AA43,AB43)</f>
        <v>0.375</v>
      </c>
      <c r="AM43" s="359" t="n">
        <f aca="false">AVERAGE(AC43,AD43,AE43,AF43,AG43)</f>
        <v>1.2</v>
      </c>
      <c r="AN43" s="405" t="n">
        <f aca="false">AL43+AM43</f>
        <v>1.575</v>
      </c>
      <c r="AO43" s="405" t="s">
        <v>319</v>
      </c>
      <c r="AP43" s="377"/>
      <c r="AQ43" s="405" t="s">
        <v>319</v>
      </c>
      <c r="AR43" s="348" t="s">
        <v>352</v>
      </c>
      <c r="AS43" s="363" t="s">
        <v>2038</v>
      </c>
      <c r="AT43" s="364" t="n">
        <f aca="false">IF(AN43&lt;&gt;"",AN43,"")</f>
        <v>1.575</v>
      </c>
      <c r="AMB43" s="0"/>
      <c r="AMC43" s="0"/>
      <c r="AMD43" s="0"/>
      <c r="AME43" s="0"/>
      <c r="AMF43" s="0"/>
      <c r="AMG43" s="0"/>
      <c r="AMH43" s="0"/>
      <c r="AMI43" s="0"/>
      <c r="AMJ43" s="0"/>
    </row>
    <row r="44" s="315" customFormat="true" ht="25.35" hidden="false" customHeight="false" outlineLevel="0" collapsed="false">
      <c r="A44" s="355" t="n">
        <v>67257</v>
      </c>
      <c r="B44" s="355" t="s">
        <v>193</v>
      </c>
      <c r="C44" s="355" t="s">
        <v>193</v>
      </c>
      <c r="D44" s="356" t="s">
        <v>2055</v>
      </c>
      <c r="E44" s="356" t="s">
        <v>2056</v>
      </c>
      <c r="F44" s="356" t="s">
        <v>2057</v>
      </c>
      <c r="G44" s="379"/>
      <c r="H44" s="379" t="s">
        <v>41</v>
      </c>
      <c r="I44" s="379"/>
      <c r="J44" s="379"/>
      <c r="K44" s="355" t="s">
        <v>30</v>
      </c>
      <c r="L44" s="355"/>
      <c r="M44" s="355"/>
      <c r="N44" s="355"/>
      <c r="O44" s="355"/>
      <c r="P44" s="355"/>
      <c r="Q44" s="355"/>
      <c r="R44" s="357"/>
      <c r="S44" s="357"/>
      <c r="T44" s="357" t="n">
        <v>0</v>
      </c>
      <c r="U44" s="357" t="n">
        <v>0</v>
      </c>
      <c r="V44" s="357" t="n">
        <f aca="false">AVERAGE(T44:U44)</f>
        <v>0</v>
      </c>
      <c r="W44" s="357" t="n">
        <v>0</v>
      </c>
      <c r="X44" s="357"/>
      <c r="Y44" s="357"/>
      <c r="Z44" s="357"/>
      <c r="AA44" s="357" t="n">
        <v>0</v>
      </c>
      <c r="AB44" s="357" t="n">
        <v>1</v>
      </c>
      <c r="AC44" s="357" t="n">
        <v>2</v>
      </c>
      <c r="AD44" s="357" t="n">
        <v>2</v>
      </c>
      <c r="AE44" s="357" t="n">
        <v>0</v>
      </c>
      <c r="AF44" s="357" t="n">
        <v>1</v>
      </c>
      <c r="AG44" s="357" t="n">
        <v>1</v>
      </c>
      <c r="AH44" s="374"/>
      <c r="AI44" s="51" t="s">
        <v>252</v>
      </c>
      <c r="AJ44" s="51" t="s">
        <v>2058</v>
      </c>
      <c r="AK44" s="380" t="n">
        <v>0</v>
      </c>
      <c r="AL44" s="359" t="n">
        <f aca="false">AVERAGE(V44,W44,AA44,AB44)</f>
        <v>0.25</v>
      </c>
      <c r="AM44" s="359" t="n">
        <f aca="false">AVERAGE(AC44,AD44,AE44,AF44,AG44)</f>
        <v>1.2</v>
      </c>
      <c r="AN44" s="385" t="n">
        <f aca="false">AL44+AM44</f>
        <v>1.45</v>
      </c>
      <c r="AO44" s="385" t="s">
        <v>319</v>
      </c>
      <c r="AP44" s="0"/>
      <c r="AQ44" s="385" t="s">
        <v>319</v>
      </c>
      <c r="AR44" s="362" t="s">
        <v>352</v>
      </c>
      <c r="AS44" s="363" t="s">
        <v>2038</v>
      </c>
      <c r="AT44" s="364" t="n">
        <f aca="false">IF(AN44&lt;&gt;"",AN44,"")</f>
        <v>1.45</v>
      </c>
      <c r="AMB44" s="0"/>
      <c r="AMC44" s="0"/>
      <c r="AMD44" s="0"/>
      <c r="AME44" s="0"/>
      <c r="AMF44" s="0"/>
      <c r="AMG44" s="0"/>
      <c r="AMH44" s="0"/>
      <c r="AMI44" s="0"/>
      <c r="AMJ44" s="0"/>
    </row>
    <row r="45" s="231" customFormat="true" ht="14.65" hidden="false" customHeight="false" outlineLevel="0" collapsed="false">
      <c r="A45" s="355" t="n">
        <v>67074</v>
      </c>
      <c r="B45" s="355" t="s">
        <v>193</v>
      </c>
      <c r="C45" s="355" t="s">
        <v>193</v>
      </c>
      <c r="D45" s="356" t="s">
        <v>2059</v>
      </c>
      <c r="E45" s="356" t="s">
        <v>2060</v>
      </c>
      <c r="F45" s="406" t="s">
        <v>2061</v>
      </c>
      <c r="G45" s="379"/>
      <c r="H45" s="379" t="s">
        <v>41</v>
      </c>
      <c r="I45" s="379"/>
      <c r="J45" s="379"/>
      <c r="K45" s="355" t="s">
        <v>30</v>
      </c>
      <c r="L45" s="355"/>
      <c r="M45" s="355"/>
      <c r="N45" s="355"/>
      <c r="O45" s="355"/>
      <c r="P45" s="355"/>
      <c r="Q45" s="355"/>
      <c r="R45" s="357"/>
      <c r="S45" s="357"/>
      <c r="T45" s="357"/>
      <c r="U45" s="357"/>
      <c r="V45" s="357"/>
      <c r="W45" s="357"/>
      <c r="X45" s="357"/>
      <c r="Y45" s="357"/>
      <c r="Z45" s="357"/>
      <c r="AA45" s="357"/>
      <c r="AB45" s="357"/>
      <c r="AC45" s="357"/>
      <c r="AD45" s="357"/>
      <c r="AE45" s="357"/>
      <c r="AF45" s="357"/>
      <c r="AG45" s="357"/>
      <c r="AH45" s="374"/>
      <c r="AI45" s="51"/>
      <c r="AJ45" s="51" t="s">
        <v>2062</v>
      </c>
      <c r="AK45" s="364"/>
      <c r="AL45" s="364"/>
      <c r="AM45" s="364"/>
      <c r="AN45" s="364"/>
      <c r="AO45" s="380" t="s">
        <v>352</v>
      </c>
      <c r="AP45" s="362"/>
      <c r="AQ45" s="380" t="s">
        <v>352</v>
      </c>
      <c r="AR45" s="362" t="s">
        <v>352</v>
      </c>
      <c r="AS45" s="363"/>
      <c r="AT45" s="364" t="n">
        <v>0</v>
      </c>
      <c r="AMB45" s="0"/>
      <c r="AMC45" s="0"/>
      <c r="AMD45" s="0"/>
      <c r="AME45" s="0"/>
      <c r="AMF45" s="0"/>
      <c r="AMG45" s="0"/>
      <c r="AMH45" s="0"/>
      <c r="AMI45" s="0"/>
      <c r="AMJ45" s="0"/>
    </row>
    <row r="46" s="315" customFormat="true" ht="14.65" hidden="false" customHeight="false" outlineLevel="0" collapsed="false">
      <c r="A46" s="355" t="n">
        <v>67104</v>
      </c>
      <c r="B46" s="355" t="s">
        <v>193</v>
      </c>
      <c r="C46" s="355" t="s">
        <v>193</v>
      </c>
      <c r="D46" s="356" t="s">
        <v>2063</v>
      </c>
      <c r="E46" s="356" t="s">
        <v>2064</v>
      </c>
      <c r="F46" s="406" t="s">
        <v>2065</v>
      </c>
      <c r="G46" s="379"/>
      <c r="H46" s="379" t="s">
        <v>42</v>
      </c>
      <c r="I46" s="379"/>
      <c r="J46" s="379"/>
      <c r="K46" s="355" t="s">
        <v>30</v>
      </c>
      <c r="L46" s="355"/>
      <c r="M46" s="355"/>
      <c r="N46" s="355"/>
      <c r="O46" s="355"/>
      <c r="P46" s="355"/>
      <c r="Q46" s="355"/>
      <c r="R46" s="357"/>
      <c r="S46" s="357"/>
      <c r="T46" s="357"/>
      <c r="U46" s="357"/>
      <c r="V46" s="357"/>
      <c r="W46" s="357"/>
      <c r="X46" s="357"/>
      <c r="Y46" s="357"/>
      <c r="Z46" s="357"/>
      <c r="AA46" s="357"/>
      <c r="AB46" s="357"/>
      <c r="AC46" s="357"/>
      <c r="AD46" s="357"/>
      <c r="AE46" s="357"/>
      <c r="AF46" s="357"/>
      <c r="AG46" s="357"/>
      <c r="AH46" s="374" t="s">
        <v>2066</v>
      </c>
      <c r="AI46" s="51"/>
      <c r="AJ46" s="51" t="s">
        <v>2067</v>
      </c>
      <c r="AK46" s="364"/>
      <c r="AL46" s="364"/>
      <c r="AM46" s="364"/>
      <c r="AN46" s="364"/>
      <c r="AO46" s="380" t="s">
        <v>352</v>
      </c>
      <c r="AP46" s="51"/>
      <c r="AQ46" s="380" t="s">
        <v>352</v>
      </c>
      <c r="AR46" s="362" t="s">
        <v>352</v>
      </c>
      <c r="AS46" s="363"/>
      <c r="AT46" s="364" t="n">
        <v>0</v>
      </c>
      <c r="AMB46" s="0"/>
      <c r="AMC46" s="0"/>
      <c r="AMD46" s="0"/>
      <c r="AME46" s="0"/>
      <c r="AMF46" s="0"/>
      <c r="AMG46" s="0"/>
      <c r="AMH46" s="0"/>
      <c r="AMI46" s="0"/>
      <c r="AMJ46" s="0"/>
    </row>
    <row r="47" s="315" customFormat="true" ht="14.65" hidden="false" customHeight="false" outlineLevel="0" collapsed="false">
      <c r="A47" s="355" t="n">
        <v>67111</v>
      </c>
      <c r="B47" s="355" t="s">
        <v>193</v>
      </c>
      <c r="C47" s="355" t="s">
        <v>193</v>
      </c>
      <c r="D47" s="356" t="s">
        <v>2068</v>
      </c>
      <c r="E47" s="356" t="s">
        <v>2069</v>
      </c>
      <c r="F47" s="406" t="s">
        <v>2070</v>
      </c>
      <c r="G47" s="379"/>
      <c r="H47" s="379" t="s">
        <v>41</v>
      </c>
      <c r="I47" s="379"/>
      <c r="J47" s="379"/>
      <c r="K47" s="355" t="s">
        <v>30</v>
      </c>
      <c r="L47" s="355"/>
      <c r="M47" s="355"/>
      <c r="N47" s="355"/>
      <c r="O47" s="355"/>
      <c r="P47" s="355"/>
      <c r="Q47" s="355"/>
      <c r="R47" s="357"/>
      <c r="S47" s="357"/>
      <c r="T47" s="357"/>
      <c r="U47" s="357"/>
      <c r="V47" s="357"/>
      <c r="W47" s="357"/>
      <c r="X47" s="357"/>
      <c r="Y47" s="357"/>
      <c r="Z47" s="357"/>
      <c r="AA47" s="357"/>
      <c r="AB47" s="357"/>
      <c r="AC47" s="357"/>
      <c r="AD47" s="357"/>
      <c r="AE47" s="357"/>
      <c r="AF47" s="357"/>
      <c r="AG47" s="357"/>
      <c r="AH47" s="374"/>
      <c r="AI47" s="51"/>
      <c r="AJ47" s="51" t="s">
        <v>2071</v>
      </c>
      <c r="AK47" s="364"/>
      <c r="AL47" s="364"/>
      <c r="AM47" s="364"/>
      <c r="AN47" s="364"/>
      <c r="AO47" s="380" t="s">
        <v>352</v>
      </c>
      <c r="AP47" s="362"/>
      <c r="AQ47" s="380" t="s">
        <v>352</v>
      </c>
      <c r="AR47" s="362" t="s">
        <v>352</v>
      </c>
      <c r="AS47" s="363"/>
      <c r="AT47" s="364" t="n">
        <v>0</v>
      </c>
      <c r="AMB47" s="0"/>
      <c r="AMC47" s="0"/>
      <c r="AMD47" s="0"/>
      <c r="AME47" s="0"/>
      <c r="AMF47" s="0"/>
      <c r="AMG47" s="0"/>
      <c r="AMH47" s="0"/>
      <c r="AMI47" s="0"/>
      <c r="AMJ47" s="0"/>
    </row>
    <row r="48" s="315" customFormat="true" ht="14.65" hidden="false" customHeight="false" outlineLevel="0" collapsed="false">
      <c r="A48" s="355" t="n">
        <v>67143</v>
      </c>
      <c r="B48" s="355" t="s">
        <v>193</v>
      </c>
      <c r="C48" s="355" t="s">
        <v>193</v>
      </c>
      <c r="D48" s="356" t="s">
        <v>2072</v>
      </c>
      <c r="E48" s="356" t="s">
        <v>2073</v>
      </c>
      <c r="F48" s="406" t="s">
        <v>2074</v>
      </c>
      <c r="G48" s="379"/>
      <c r="H48" s="379" t="s">
        <v>41</v>
      </c>
      <c r="I48" s="379"/>
      <c r="J48" s="379"/>
      <c r="K48" s="355" t="s">
        <v>30</v>
      </c>
      <c r="L48" s="355"/>
      <c r="M48" s="355"/>
      <c r="N48" s="355"/>
      <c r="O48" s="355"/>
      <c r="P48" s="355"/>
      <c r="Q48" s="355"/>
      <c r="R48" s="357"/>
      <c r="S48" s="357"/>
      <c r="T48" s="357"/>
      <c r="U48" s="357"/>
      <c r="V48" s="357"/>
      <c r="W48" s="357"/>
      <c r="X48" s="357"/>
      <c r="Y48" s="357"/>
      <c r="Z48" s="357"/>
      <c r="AA48" s="357"/>
      <c r="AB48" s="357"/>
      <c r="AC48" s="357"/>
      <c r="AD48" s="357"/>
      <c r="AE48" s="357"/>
      <c r="AF48" s="357"/>
      <c r="AG48" s="357"/>
      <c r="AH48" s="374"/>
      <c r="AI48" s="51"/>
      <c r="AJ48" s="51" t="s">
        <v>588</v>
      </c>
      <c r="AK48" s="364"/>
      <c r="AL48" s="364"/>
      <c r="AM48" s="364"/>
      <c r="AN48" s="364"/>
      <c r="AO48" s="380" t="s">
        <v>352</v>
      </c>
      <c r="AP48" s="362"/>
      <c r="AQ48" s="380" t="s">
        <v>352</v>
      </c>
      <c r="AR48" s="362" t="s">
        <v>352</v>
      </c>
      <c r="AS48" s="363"/>
      <c r="AT48" s="364" t="n">
        <v>0</v>
      </c>
      <c r="AMB48" s="0"/>
      <c r="AMC48" s="0"/>
      <c r="AMD48" s="0"/>
      <c r="AME48" s="0"/>
      <c r="AMF48" s="0"/>
      <c r="AMG48" s="0"/>
      <c r="AMH48" s="0"/>
      <c r="AMI48" s="0"/>
      <c r="AMJ48" s="0"/>
    </row>
    <row r="49" s="315" customFormat="true" ht="14.65" hidden="false" customHeight="false" outlineLevel="0" collapsed="false">
      <c r="A49" s="355" t="n">
        <v>67203</v>
      </c>
      <c r="B49" s="355" t="s">
        <v>193</v>
      </c>
      <c r="C49" s="355" t="s">
        <v>193</v>
      </c>
      <c r="D49" s="356" t="s">
        <v>2075</v>
      </c>
      <c r="E49" s="356" t="s">
        <v>2076</v>
      </c>
      <c r="F49" s="406" t="s">
        <v>2077</v>
      </c>
      <c r="G49" s="379"/>
      <c r="H49" s="379" t="s">
        <v>42</v>
      </c>
      <c r="I49" s="379"/>
      <c r="J49" s="379"/>
      <c r="K49" s="355" t="s">
        <v>30</v>
      </c>
      <c r="L49" s="355"/>
      <c r="M49" s="355"/>
      <c r="N49" s="355"/>
      <c r="O49" s="355"/>
      <c r="P49" s="355"/>
      <c r="Q49" s="355"/>
      <c r="R49" s="357"/>
      <c r="S49" s="357"/>
      <c r="T49" s="357"/>
      <c r="U49" s="357"/>
      <c r="V49" s="357"/>
      <c r="W49" s="357"/>
      <c r="X49" s="357"/>
      <c r="Y49" s="357"/>
      <c r="Z49" s="357"/>
      <c r="AA49" s="357"/>
      <c r="AB49" s="357"/>
      <c r="AC49" s="357"/>
      <c r="AD49" s="357"/>
      <c r="AE49" s="357"/>
      <c r="AF49" s="357"/>
      <c r="AG49" s="357"/>
      <c r="AH49" s="374"/>
      <c r="AI49" s="51"/>
      <c r="AJ49" s="51" t="s">
        <v>2078</v>
      </c>
      <c r="AK49" s="364"/>
      <c r="AL49" s="364"/>
      <c r="AM49" s="364"/>
      <c r="AN49" s="364"/>
      <c r="AO49" s="380" t="s">
        <v>352</v>
      </c>
      <c r="AP49" s="362"/>
      <c r="AQ49" s="380" t="s">
        <v>352</v>
      </c>
      <c r="AR49" s="362" t="s">
        <v>352</v>
      </c>
      <c r="AS49" s="363"/>
      <c r="AT49" s="364" t="n">
        <v>0</v>
      </c>
      <c r="AMB49" s="0"/>
      <c r="AMC49" s="0"/>
      <c r="AMD49" s="0"/>
      <c r="AME49" s="0"/>
      <c r="AMF49" s="0"/>
      <c r="AMG49" s="0"/>
      <c r="AMH49" s="0"/>
      <c r="AMI49" s="0"/>
      <c r="AMJ49" s="0"/>
    </row>
    <row r="50" s="315" customFormat="true" ht="14.65" hidden="false" customHeight="false" outlineLevel="0" collapsed="false">
      <c r="A50" s="355" t="n">
        <v>891947</v>
      </c>
      <c r="B50" s="355" t="s">
        <v>193</v>
      </c>
      <c r="C50" s="355" t="s">
        <v>179</v>
      </c>
      <c r="D50" s="356" t="s">
        <v>2079</v>
      </c>
      <c r="E50" s="356" t="s">
        <v>2080</v>
      </c>
      <c r="F50" s="406" t="s">
        <v>2081</v>
      </c>
      <c r="G50" s="379"/>
      <c r="H50" s="379" t="s">
        <v>42</v>
      </c>
      <c r="I50" s="379"/>
      <c r="J50" s="379"/>
      <c r="K50" s="355" t="s">
        <v>290</v>
      </c>
      <c r="L50" s="355"/>
      <c r="M50" s="355"/>
      <c r="N50" s="355"/>
      <c r="O50" s="355"/>
      <c r="P50" s="355"/>
      <c r="Q50" s="355"/>
      <c r="R50" s="357"/>
      <c r="S50" s="357"/>
      <c r="T50" s="357"/>
      <c r="U50" s="357"/>
      <c r="V50" s="357"/>
      <c r="W50" s="357"/>
      <c r="X50" s="357"/>
      <c r="Y50" s="357"/>
      <c r="Z50" s="357"/>
      <c r="AA50" s="357"/>
      <c r="AB50" s="357"/>
      <c r="AC50" s="357"/>
      <c r="AD50" s="357"/>
      <c r="AE50" s="357"/>
      <c r="AF50" s="357"/>
      <c r="AG50" s="357"/>
      <c r="AH50" s="374"/>
      <c r="AI50" s="51"/>
      <c r="AJ50" s="51" t="s">
        <v>2082</v>
      </c>
      <c r="AK50" s="364"/>
      <c r="AL50" s="364"/>
      <c r="AM50" s="364"/>
      <c r="AN50" s="364"/>
      <c r="AO50" s="380" t="s">
        <v>352</v>
      </c>
      <c r="AP50" s="362"/>
      <c r="AQ50" s="380" t="s">
        <v>352</v>
      </c>
      <c r="AR50" s="362" t="s">
        <v>352</v>
      </c>
      <c r="AS50" s="363"/>
      <c r="AT50" s="364" t="n">
        <v>0</v>
      </c>
      <c r="AMB50" s="0"/>
      <c r="AMC50" s="0"/>
      <c r="AMD50" s="0"/>
      <c r="AME50" s="0"/>
      <c r="AMF50" s="0"/>
      <c r="AMG50" s="0"/>
      <c r="AMH50" s="0"/>
      <c r="AMI50" s="0"/>
      <c r="AMJ50" s="0"/>
    </row>
    <row r="51" s="315" customFormat="true" ht="14.65" hidden="false" customHeight="false" outlineLevel="0" collapsed="false">
      <c r="A51" s="355" t="n">
        <v>69777</v>
      </c>
      <c r="B51" s="355" t="s">
        <v>193</v>
      </c>
      <c r="C51" s="355" t="s">
        <v>179</v>
      </c>
      <c r="D51" s="356" t="s">
        <v>2083</v>
      </c>
      <c r="E51" s="356" t="s">
        <v>2084</v>
      </c>
      <c r="F51" s="406" t="s">
        <v>2085</v>
      </c>
      <c r="G51" s="379"/>
      <c r="H51" s="379" t="s">
        <v>42</v>
      </c>
      <c r="I51" s="379"/>
      <c r="J51" s="379"/>
      <c r="K51" s="355" t="s">
        <v>290</v>
      </c>
      <c r="L51" s="355"/>
      <c r="M51" s="355"/>
      <c r="N51" s="355"/>
      <c r="O51" s="355"/>
      <c r="P51" s="355"/>
      <c r="Q51" s="355"/>
      <c r="R51" s="357"/>
      <c r="S51" s="357"/>
      <c r="T51" s="357"/>
      <c r="U51" s="357"/>
      <c r="V51" s="357"/>
      <c r="W51" s="357"/>
      <c r="X51" s="357"/>
      <c r="Y51" s="357"/>
      <c r="Z51" s="357"/>
      <c r="AA51" s="357"/>
      <c r="AB51" s="357"/>
      <c r="AC51" s="357"/>
      <c r="AD51" s="357"/>
      <c r="AE51" s="357"/>
      <c r="AF51" s="357"/>
      <c r="AG51" s="357"/>
      <c r="AH51" s="374"/>
      <c r="AI51" s="51"/>
      <c r="AJ51" s="51" t="s">
        <v>2086</v>
      </c>
      <c r="AK51" s="364"/>
      <c r="AL51" s="364"/>
      <c r="AM51" s="364"/>
      <c r="AN51" s="364"/>
      <c r="AO51" s="380" t="s">
        <v>352</v>
      </c>
      <c r="AP51" s="362"/>
      <c r="AQ51" s="380" t="s">
        <v>352</v>
      </c>
      <c r="AR51" s="362" t="s">
        <v>352</v>
      </c>
      <c r="AS51" s="363"/>
      <c r="AT51" s="364" t="n">
        <v>0</v>
      </c>
      <c r="AMB51" s="0"/>
      <c r="AMC51" s="0"/>
      <c r="AMD51" s="0"/>
      <c r="AME51" s="0"/>
      <c r="AMF51" s="0"/>
      <c r="AMG51" s="0"/>
      <c r="AMH51" s="0"/>
      <c r="AMI51" s="0"/>
      <c r="AMJ51" s="0"/>
    </row>
    <row r="52" s="315" customFormat="true" ht="14.65" hidden="false" customHeight="false" outlineLevel="0" collapsed="false">
      <c r="A52" s="355" t="n">
        <v>891948</v>
      </c>
      <c r="B52" s="355" t="s">
        <v>193</v>
      </c>
      <c r="C52" s="355" t="s">
        <v>193</v>
      </c>
      <c r="D52" s="356" t="s">
        <v>2087</v>
      </c>
      <c r="E52" s="356" t="s">
        <v>2088</v>
      </c>
      <c r="F52" s="406" t="s">
        <v>2089</v>
      </c>
      <c r="G52" s="379"/>
      <c r="H52" s="379" t="s">
        <v>42</v>
      </c>
      <c r="I52" s="379"/>
      <c r="J52" s="379"/>
      <c r="K52" s="355" t="s">
        <v>30</v>
      </c>
      <c r="L52" s="355"/>
      <c r="M52" s="355"/>
      <c r="N52" s="355"/>
      <c r="O52" s="355"/>
      <c r="P52" s="355"/>
      <c r="Q52" s="355"/>
      <c r="R52" s="357"/>
      <c r="S52" s="357"/>
      <c r="T52" s="357"/>
      <c r="U52" s="357"/>
      <c r="V52" s="357"/>
      <c r="W52" s="357"/>
      <c r="X52" s="357"/>
      <c r="Y52" s="357"/>
      <c r="Z52" s="357"/>
      <c r="AA52" s="357"/>
      <c r="AB52" s="357"/>
      <c r="AC52" s="357"/>
      <c r="AD52" s="357"/>
      <c r="AE52" s="357"/>
      <c r="AF52" s="357"/>
      <c r="AG52" s="357"/>
      <c r="AH52" s="374"/>
      <c r="AI52" s="51"/>
      <c r="AJ52" s="51" t="s">
        <v>2090</v>
      </c>
      <c r="AK52" s="364"/>
      <c r="AL52" s="364"/>
      <c r="AM52" s="364"/>
      <c r="AN52" s="364"/>
      <c r="AO52" s="380" t="s">
        <v>352</v>
      </c>
      <c r="AP52" s="51"/>
      <c r="AQ52" s="380" t="s">
        <v>352</v>
      </c>
      <c r="AR52" s="362" t="s">
        <v>352</v>
      </c>
      <c r="AS52" s="363"/>
      <c r="AT52" s="364" t="n">
        <v>0</v>
      </c>
      <c r="AMB52" s="0"/>
      <c r="AMC52" s="0"/>
      <c r="AMD52" s="0"/>
      <c r="AME52" s="0"/>
      <c r="AMF52" s="0"/>
      <c r="AMG52" s="0"/>
      <c r="AMH52" s="0"/>
      <c r="AMI52" s="0"/>
      <c r="AMJ52" s="0"/>
    </row>
    <row r="53" s="315" customFormat="true" ht="14.65" hidden="false" customHeight="false" outlineLevel="0" collapsed="false">
      <c r="A53" s="362" t="n">
        <v>67286</v>
      </c>
      <c r="B53" s="362" t="s">
        <v>179</v>
      </c>
      <c r="C53" s="362" t="s">
        <v>193</v>
      </c>
      <c r="D53" s="356" t="s">
        <v>2091</v>
      </c>
      <c r="E53" s="356" t="s">
        <v>2092</v>
      </c>
      <c r="F53" s="367" t="s">
        <v>2093</v>
      </c>
      <c r="G53" s="379"/>
      <c r="H53" s="379" t="s">
        <v>41</v>
      </c>
      <c r="I53" s="379"/>
      <c r="J53" s="379"/>
      <c r="K53" s="362" t="s">
        <v>290</v>
      </c>
      <c r="L53" s="362"/>
      <c r="M53" s="362"/>
      <c r="N53" s="362"/>
      <c r="O53" s="362"/>
      <c r="P53" s="362"/>
      <c r="Q53" s="362"/>
      <c r="R53" s="357"/>
      <c r="S53" s="357"/>
      <c r="T53" s="357"/>
      <c r="U53" s="357"/>
      <c r="V53" s="357"/>
      <c r="W53" s="357"/>
      <c r="X53" s="357"/>
      <c r="Y53" s="357"/>
      <c r="Z53" s="357"/>
      <c r="AA53" s="357"/>
      <c r="AB53" s="357"/>
      <c r="AC53" s="357"/>
      <c r="AD53" s="357"/>
      <c r="AE53" s="357"/>
      <c r="AF53" s="357"/>
      <c r="AG53" s="357"/>
      <c r="AH53" s="389"/>
      <c r="AI53" s="51"/>
      <c r="AJ53" s="51" t="s">
        <v>2094</v>
      </c>
      <c r="AK53" s="364"/>
      <c r="AL53" s="364"/>
      <c r="AM53" s="364"/>
      <c r="AN53" s="364"/>
      <c r="AO53" s="380" t="s">
        <v>352</v>
      </c>
      <c r="AP53" s="362"/>
      <c r="AQ53" s="380" t="s">
        <v>352</v>
      </c>
      <c r="AR53" s="362" t="s">
        <v>352</v>
      </c>
      <c r="AS53" s="363"/>
      <c r="AT53" s="364" t="n">
        <v>0</v>
      </c>
      <c r="AMB53" s="0"/>
      <c r="AMC53" s="0"/>
      <c r="AMD53" s="0"/>
      <c r="AME53" s="0"/>
      <c r="AMF53" s="0"/>
      <c r="AMG53" s="0"/>
      <c r="AMH53" s="0"/>
      <c r="AMI53" s="0"/>
      <c r="AMJ53" s="0"/>
    </row>
    <row r="54" s="315" customFormat="true" ht="14.65" hidden="false" customHeight="false" outlineLevel="0" collapsed="false">
      <c r="A54" s="362" t="n">
        <v>69772</v>
      </c>
      <c r="B54" s="362" t="s">
        <v>193</v>
      </c>
      <c r="C54" s="362" t="s">
        <v>179</v>
      </c>
      <c r="D54" s="356" t="s">
        <v>2095</v>
      </c>
      <c r="E54" s="356" t="s">
        <v>2096</v>
      </c>
      <c r="F54" s="362" t="s">
        <v>2097</v>
      </c>
      <c r="G54" s="379"/>
      <c r="H54" s="379" t="s">
        <v>43</v>
      </c>
      <c r="I54" s="379"/>
      <c r="J54" s="379"/>
      <c r="K54" s="362" t="s">
        <v>290</v>
      </c>
      <c r="L54" s="362"/>
      <c r="M54" s="362"/>
      <c r="N54" s="362"/>
      <c r="O54" s="362"/>
      <c r="P54" s="362"/>
      <c r="Q54" s="362"/>
      <c r="R54" s="357"/>
      <c r="S54" s="357"/>
      <c r="T54" s="357"/>
      <c r="U54" s="357"/>
      <c r="V54" s="357"/>
      <c r="W54" s="357"/>
      <c r="X54" s="357"/>
      <c r="Y54" s="357"/>
      <c r="Z54" s="357"/>
      <c r="AA54" s="357"/>
      <c r="AB54" s="357"/>
      <c r="AC54" s="357"/>
      <c r="AD54" s="357"/>
      <c r="AE54" s="357"/>
      <c r="AF54" s="357"/>
      <c r="AG54" s="357"/>
      <c r="AH54" s="389"/>
      <c r="AI54" s="362"/>
      <c r="AJ54" s="362" t="s">
        <v>2098</v>
      </c>
      <c r="AK54" s="364"/>
      <c r="AL54" s="364"/>
      <c r="AM54" s="364"/>
      <c r="AN54" s="362"/>
      <c r="AO54" s="380" t="s">
        <v>352</v>
      </c>
      <c r="AP54" s="362"/>
      <c r="AQ54" s="380" t="s">
        <v>352</v>
      </c>
      <c r="AR54" s="362" t="s">
        <v>352</v>
      </c>
      <c r="AS54" s="363"/>
      <c r="AT54" s="362" t="n">
        <v>0</v>
      </c>
      <c r="AMB54" s="0"/>
      <c r="AMC54" s="0"/>
      <c r="AMD54" s="0"/>
      <c r="AME54" s="0"/>
      <c r="AMF54" s="0"/>
      <c r="AMG54" s="0"/>
      <c r="AMH54" s="0"/>
      <c r="AMI54" s="0"/>
      <c r="AMJ54" s="0"/>
    </row>
    <row r="55" s="315" customFormat="true" ht="14.65" hidden="false" customHeight="false" outlineLevel="0" collapsed="false">
      <c r="A55" s="355" t="n">
        <v>69350</v>
      </c>
      <c r="B55" s="355" t="s">
        <v>193</v>
      </c>
      <c r="C55" s="355" t="s">
        <v>193</v>
      </c>
      <c r="D55" s="356" t="s">
        <v>2099</v>
      </c>
      <c r="E55" s="356" t="s">
        <v>2100</v>
      </c>
      <c r="F55" s="406" t="s">
        <v>2101</v>
      </c>
      <c r="G55" s="379"/>
      <c r="H55" s="379" t="s">
        <v>41</v>
      </c>
      <c r="I55" s="379"/>
      <c r="J55" s="379"/>
      <c r="K55" s="355" t="s">
        <v>30</v>
      </c>
      <c r="L55" s="355"/>
      <c r="M55" s="355"/>
      <c r="N55" s="355"/>
      <c r="O55" s="355"/>
      <c r="P55" s="355"/>
      <c r="Q55" s="355"/>
      <c r="R55" s="357"/>
      <c r="S55" s="357"/>
      <c r="T55" s="357"/>
      <c r="U55" s="357"/>
      <c r="V55" s="357"/>
      <c r="W55" s="357"/>
      <c r="X55" s="357"/>
      <c r="Y55" s="357"/>
      <c r="Z55" s="357"/>
      <c r="AA55" s="357"/>
      <c r="AB55" s="357"/>
      <c r="AC55" s="357"/>
      <c r="AD55" s="357"/>
      <c r="AE55" s="357"/>
      <c r="AF55" s="357"/>
      <c r="AG55" s="357"/>
      <c r="AH55" s="374"/>
      <c r="AI55" s="51"/>
      <c r="AJ55" s="51" t="s">
        <v>2102</v>
      </c>
      <c r="AK55" s="364"/>
      <c r="AL55" s="364"/>
      <c r="AM55" s="364"/>
      <c r="AN55" s="364"/>
      <c r="AO55" s="380" t="s">
        <v>352</v>
      </c>
      <c r="AP55" s="362"/>
      <c r="AQ55" s="380" t="s">
        <v>352</v>
      </c>
      <c r="AR55" s="362" t="s">
        <v>352</v>
      </c>
      <c r="AS55" s="363"/>
      <c r="AT55" s="364" t="n">
        <v>0</v>
      </c>
      <c r="AMB55" s="0"/>
      <c r="AMC55" s="0"/>
      <c r="AMD55" s="0"/>
      <c r="AME55" s="0"/>
      <c r="AMF55" s="0"/>
      <c r="AMG55" s="0"/>
      <c r="AMH55" s="0"/>
      <c r="AMI55" s="0"/>
      <c r="AMJ55" s="0"/>
    </row>
    <row r="56" s="315" customFormat="true" ht="14.65" hidden="false" customHeight="false" outlineLevel="0" collapsed="false">
      <c r="A56" s="355" t="n">
        <v>70554</v>
      </c>
      <c r="B56" s="355" t="s">
        <v>193</v>
      </c>
      <c r="C56" s="355" t="s">
        <v>193</v>
      </c>
      <c r="D56" s="356" t="s">
        <v>2103</v>
      </c>
      <c r="E56" s="356" t="s">
        <v>2104</v>
      </c>
      <c r="F56" s="406" t="s">
        <v>2105</v>
      </c>
      <c r="G56" s="379"/>
      <c r="H56" s="379" t="s">
        <v>41</v>
      </c>
      <c r="I56" s="379"/>
      <c r="J56" s="379"/>
      <c r="K56" s="355" t="s">
        <v>290</v>
      </c>
      <c r="L56" s="355"/>
      <c r="M56" s="355"/>
      <c r="N56" s="355"/>
      <c r="O56" s="355"/>
      <c r="P56" s="355"/>
      <c r="Q56" s="355"/>
      <c r="R56" s="357"/>
      <c r="S56" s="357"/>
      <c r="T56" s="357"/>
      <c r="U56" s="357"/>
      <c r="V56" s="357"/>
      <c r="W56" s="357"/>
      <c r="X56" s="357"/>
      <c r="Y56" s="357"/>
      <c r="Z56" s="357"/>
      <c r="AA56" s="357"/>
      <c r="AB56" s="357"/>
      <c r="AC56" s="357"/>
      <c r="AD56" s="357"/>
      <c r="AE56" s="357"/>
      <c r="AF56" s="357"/>
      <c r="AG56" s="357"/>
      <c r="AH56" s="374"/>
      <c r="AI56" s="51"/>
      <c r="AJ56" s="51" t="s">
        <v>2106</v>
      </c>
      <c r="AK56" s="364"/>
      <c r="AL56" s="364"/>
      <c r="AM56" s="364"/>
      <c r="AN56" s="364"/>
      <c r="AO56" s="380" t="s">
        <v>352</v>
      </c>
      <c r="AP56" s="362"/>
      <c r="AQ56" s="380" t="s">
        <v>352</v>
      </c>
      <c r="AR56" s="362" t="s">
        <v>352</v>
      </c>
      <c r="AS56" s="363"/>
      <c r="AT56" s="364" t="n">
        <v>0</v>
      </c>
      <c r="AMB56" s="0"/>
      <c r="AMC56" s="0"/>
      <c r="AMD56" s="0"/>
      <c r="AME56" s="0"/>
      <c r="AMF56" s="0"/>
      <c r="AMG56" s="0"/>
      <c r="AMH56" s="0"/>
      <c r="AMI56" s="0"/>
      <c r="AMJ56" s="0"/>
    </row>
    <row r="57" s="315" customFormat="true" ht="14.65" hidden="false" customHeight="false" outlineLevel="0" collapsed="false">
      <c r="A57" s="362" t="n">
        <v>70284</v>
      </c>
      <c r="B57" s="362" t="s">
        <v>193</v>
      </c>
      <c r="C57" s="362" t="s">
        <v>179</v>
      </c>
      <c r="D57" s="356" t="s">
        <v>2107</v>
      </c>
      <c r="E57" s="356" t="s">
        <v>2108</v>
      </c>
      <c r="F57" s="362" t="s">
        <v>2109</v>
      </c>
      <c r="G57" s="379"/>
      <c r="H57" s="379" t="s">
        <v>42</v>
      </c>
      <c r="I57" s="379"/>
      <c r="J57" s="379"/>
      <c r="K57" s="362" t="s">
        <v>290</v>
      </c>
      <c r="L57" s="362"/>
      <c r="M57" s="362"/>
      <c r="N57" s="362"/>
      <c r="O57" s="362"/>
      <c r="P57" s="362"/>
      <c r="Q57" s="362"/>
      <c r="R57" s="357"/>
      <c r="S57" s="357"/>
      <c r="T57" s="357"/>
      <c r="U57" s="357"/>
      <c r="V57" s="357"/>
      <c r="W57" s="357"/>
      <c r="X57" s="357"/>
      <c r="Y57" s="357"/>
      <c r="Z57" s="357"/>
      <c r="AA57" s="357"/>
      <c r="AB57" s="357"/>
      <c r="AC57" s="357"/>
      <c r="AD57" s="357"/>
      <c r="AE57" s="357"/>
      <c r="AF57" s="357"/>
      <c r="AG57" s="357"/>
      <c r="AH57" s="389"/>
      <c r="AI57" s="362"/>
      <c r="AJ57" s="362" t="s">
        <v>2110</v>
      </c>
      <c r="AK57" s="364"/>
      <c r="AL57" s="364"/>
      <c r="AM57" s="364"/>
      <c r="AN57" s="362"/>
      <c r="AO57" s="380" t="s">
        <v>352</v>
      </c>
      <c r="AP57" s="362"/>
      <c r="AQ57" s="380" t="s">
        <v>352</v>
      </c>
      <c r="AR57" s="362" t="s">
        <v>352</v>
      </c>
      <c r="AS57" s="363"/>
      <c r="AT57" s="362" t="n">
        <v>0</v>
      </c>
      <c r="AMB57" s="0"/>
      <c r="AMC57" s="0"/>
      <c r="AMD57" s="0"/>
      <c r="AME57" s="0"/>
      <c r="AMF57" s="0"/>
      <c r="AMG57" s="0"/>
      <c r="AMH57" s="0"/>
      <c r="AMI57" s="0"/>
      <c r="AMJ57" s="0"/>
    </row>
    <row r="58" s="315" customFormat="true" ht="14.65" hidden="false" customHeight="false" outlineLevel="0" collapsed="false">
      <c r="A58" s="362" t="n">
        <v>70287</v>
      </c>
      <c r="B58" s="362" t="s">
        <v>193</v>
      </c>
      <c r="C58" s="362" t="s">
        <v>179</v>
      </c>
      <c r="D58" s="356" t="s">
        <v>2111</v>
      </c>
      <c r="E58" s="356" t="s">
        <v>2112</v>
      </c>
      <c r="F58" s="362" t="s">
        <v>2113</v>
      </c>
      <c r="G58" s="379"/>
      <c r="H58" s="379" t="s">
        <v>41</v>
      </c>
      <c r="I58" s="379"/>
      <c r="J58" s="379"/>
      <c r="K58" s="362" t="s">
        <v>290</v>
      </c>
      <c r="L58" s="362"/>
      <c r="M58" s="362"/>
      <c r="N58" s="362"/>
      <c r="O58" s="362"/>
      <c r="P58" s="362"/>
      <c r="Q58" s="362"/>
      <c r="R58" s="357"/>
      <c r="S58" s="357"/>
      <c r="T58" s="357"/>
      <c r="U58" s="357"/>
      <c r="V58" s="357"/>
      <c r="W58" s="357"/>
      <c r="X58" s="357"/>
      <c r="Y58" s="357"/>
      <c r="Z58" s="357"/>
      <c r="AA58" s="357"/>
      <c r="AB58" s="357"/>
      <c r="AC58" s="357"/>
      <c r="AD58" s="357"/>
      <c r="AE58" s="357"/>
      <c r="AF58" s="357"/>
      <c r="AG58" s="357"/>
      <c r="AH58" s="389"/>
      <c r="AI58" s="362"/>
      <c r="AJ58" s="362" t="s">
        <v>2114</v>
      </c>
      <c r="AK58" s="364"/>
      <c r="AL58" s="364"/>
      <c r="AM58" s="364"/>
      <c r="AN58" s="362"/>
      <c r="AO58" s="380" t="s">
        <v>352</v>
      </c>
      <c r="AP58" s="362"/>
      <c r="AQ58" s="380" t="s">
        <v>352</v>
      </c>
      <c r="AR58" s="362" t="s">
        <v>352</v>
      </c>
      <c r="AS58" s="363"/>
      <c r="AT58" s="362" t="n">
        <v>0</v>
      </c>
      <c r="AMB58" s="0"/>
      <c r="AMC58" s="0"/>
      <c r="AMD58" s="0"/>
      <c r="AME58" s="0"/>
      <c r="AMF58" s="0"/>
      <c r="AMG58" s="0"/>
      <c r="AMH58" s="0"/>
      <c r="AMI58" s="0"/>
      <c r="AMJ58" s="0"/>
    </row>
    <row r="59" s="315" customFormat="true" ht="14.65" hidden="false" customHeight="false" outlineLevel="0" collapsed="false">
      <c r="A59" s="355" t="n">
        <v>67422</v>
      </c>
      <c r="B59" s="355" t="s">
        <v>193</v>
      </c>
      <c r="C59" s="355" t="s">
        <v>193</v>
      </c>
      <c r="D59" s="356" t="s">
        <v>2115</v>
      </c>
      <c r="E59" s="356" t="s">
        <v>2116</v>
      </c>
      <c r="F59" s="406" t="s">
        <v>2117</v>
      </c>
      <c r="G59" s="379"/>
      <c r="H59" s="379" t="s">
        <v>41</v>
      </c>
      <c r="I59" s="379"/>
      <c r="J59" s="379"/>
      <c r="K59" s="355" t="s">
        <v>30</v>
      </c>
      <c r="L59" s="355"/>
      <c r="M59" s="355"/>
      <c r="N59" s="355"/>
      <c r="O59" s="355"/>
      <c r="P59" s="355"/>
      <c r="Q59" s="355"/>
      <c r="R59" s="357"/>
      <c r="S59" s="357"/>
      <c r="T59" s="357"/>
      <c r="U59" s="357"/>
      <c r="V59" s="357"/>
      <c r="W59" s="357"/>
      <c r="X59" s="357"/>
      <c r="Y59" s="357"/>
      <c r="Z59" s="357"/>
      <c r="AA59" s="357"/>
      <c r="AB59" s="357"/>
      <c r="AC59" s="357"/>
      <c r="AD59" s="357"/>
      <c r="AE59" s="357"/>
      <c r="AF59" s="357"/>
      <c r="AG59" s="357"/>
      <c r="AH59" s="374"/>
      <c r="AI59" s="51"/>
      <c r="AJ59" s="51" t="s">
        <v>2118</v>
      </c>
      <c r="AK59" s="364"/>
      <c r="AL59" s="364"/>
      <c r="AM59" s="364"/>
      <c r="AN59" s="364"/>
      <c r="AO59" s="380" t="s">
        <v>352</v>
      </c>
      <c r="AP59" s="362"/>
      <c r="AQ59" s="380" t="s">
        <v>352</v>
      </c>
      <c r="AR59" s="362" t="s">
        <v>352</v>
      </c>
      <c r="AS59" s="363"/>
      <c r="AT59" s="364" t="n">
        <v>0</v>
      </c>
      <c r="AMB59" s="0"/>
      <c r="AMC59" s="0"/>
      <c r="AMD59" s="0"/>
      <c r="AME59" s="0"/>
      <c r="AMF59" s="0"/>
      <c r="AMG59" s="0"/>
      <c r="AMH59" s="0"/>
      <c r="AMI59" s="0"/>
      <c r="AMJ59" s="0"/>
    </row>
    <row r="60" s="315" customFormat="true" ht="14.65" hidden="false" customHeight="false" outlineLevel="0" collapsed="false">
      <c r="A60" s="355" t="n">
        <v>67310</v>
      </c>
      <c r="B60" s="355" t="s">
        <v>193</v>
      </c>
      <c r="C60" s="355" t="s">
        <v>193</v>
      </c>
      <c r="D60" s="356" t="s">
        <v>2119</v>
      </c>
      <c r="E60" s="356" t="s">
        <v>2120</v>
      </c>
      <c r="F60" s="406" t="s">
        <v>2121</v>
      </c>
      <c r="G60" s="379"/>
      <c r="H60" s="379" t="s">
        <v>41</v>
      </c>
      <c r="I60" s="379"/>
      <c r="J60" s="379"/>
      <c r="K60" s="355" t="s">
        <v>30</v>
      </c>
      <c r="L60" s="355"/>
      <c r="M60" s="355"/>
      <c r="N60" s="355"/>
      <c r="O60" s="355"/>
      <c r="P60" s="355"/>
      <c r="Q60" s="355"/>
      <c r="R60" s="357"/>
      <c r="S60" s="357"/>
      <c r="T60" s="357"/>
      <c r="U60" s="357"/>
      <c r="V60" s="357"/>
      <c r="W60" s="357"/>
      <c r="X60" s="357"/>
      <c r="Y60" s="357"/>
      <c r="Z60" s="357"/>
      <c r="AA60" s="357"/>
      <c r="AB60" s="357"/>
      <c r="AC60" s="357"/>
      <c r="AD60" s="357"/>
      <c r="AE60" s="357"/>
      <c r="AF60" s="357"/>
      <c r="AG60" s="357"/>
      <c r="AH60" s="374"/>
      <c r="AI60" s="51"/>
      <c r="AJ60" s="51" t="s">
        <v>2122</v>
      </c>
      <c r="AK60" s="364"/>
      <c r="AL60" s="364"/>
      <c r="AM60" s="364"/>
      <c r="AN60" s="364"/>
      <c r="AO60" s="380" t="s">
        <v>352</v>
      </c>
      <c r="AP60" s="362"/>
      <c r="AQ60" s="380" t="s">
        <v>352</v>
      </c>
      <c r="AR60" s="362" t="s">
        <v>352</v>
      </c>
      <c r="AS60" s="363"/>
      <c r="AT60" s="364" t="n">
        <v>0</v>
      </c>
      <c r="AMB60" s="0"/>
      <c r="AMC60" s="0"/>
      <c r="AMD60" s="0"/>
      <c r="AME60" s="0"/>
      <c r="AMF60" s="0"/>
      <c r="AMG60" s="0"/>
      <c r="AMH60" s="0"/>
      <c r="AMI60" s="0"/>
      <c r="AMJ60" s="0"/>
    </row>
    <row r="61" s="315" customFormat="true" ht="14.65" hidden="false" customHeight="false" outlineLevel="0" collapsed="false">
      <c r="A61" s="362" t="n">
        <v>67571</v>
      </c>
      <c r="B61" s="362" t="s">
        <v>453</v>
      </c>
      <c r="C61" s="362" t="s">
        <v>453</v>
      </c>
      <c r="D61" s="356" t="s">
        <v>2123</v>
      </c>
      <c r="E61" s="356" t="s">
        <v>2124</v>
      </c>
      <c r="F61" s="362" t="s">
        <v>2125</v>
      </c>
      <c r="G61" s="379"/>
      <c r="H61" s="379"/>
      <c r="I61" s="379" t="s">
        <v>826</v>
      </c>
      <c r="J61" s="379"/>
      <c r="K61" s="362" t="s">
        <v>2126</v>
      </c>
      <c r="L61" s="362"/>
      <c r="M61" s="362"/>
      <c r="N61" s="362"/>
      <c r="O61" s="362"/>
      <c r="P61" s="362"/>
      <c r="Q61" s="362"/>
      <c r="R61" s="357"/>
      <c r="S61" s="357"/>
      <c r="T61" s="357"/>
      <c r="U61" s="357"/>
      <c r="V61" s="357"/>
      <c r="W61" s="357"/>
      <c r="X61" s="357"/>
      <c r="Y61" s="357"/>
      <c r="Z61" s="357"/>
      <c r="AA61" s="357"/>
      <c r="AB61" s="357"/>
      <c r="AC61" s="357"/>
      <c r="AD61" s="357"/>
      <c r="AE61" s="357"/>
      <c r="AF61" s="357"/>
      <c r="AG61" s="357"/>
      <c r="AH61" s="408"/>
      <c r="AI61" s="20"/>
      <c r="AJ61" s="20" t="s">
        <v>2127</v>
      </c>
      <c r="AK61" s="409"/>
      <c r="AL61" s="409"/>
      <c r="AM61" s="409"/>
      <c r="AN61" s="20"/>
      <c r="AO61" s="20" t="s">
        <v>453</v>
      </c>
      <c r="AP61" s="20"/>
      <c r="AQ61" s="20" t="s">
        <v>453</v>
      </c>
      <c r="AR61" s="362" t="s">
        <v>453</v>
      </c>
      <c r="AS61" s="363"/>
      <c r="AT61" s="362" t="n">
        <v>-10</v>
      </c>
      <c r="AMB61" s="0"/>
      <c r="AMC61" s="0"/>
      <c r="AMD61" s="0"/>
      <c r="AME61" s="0"/>
      <c r="AMF61" s="0"/>
      <c r="AMG61" s="0"/>
      <c r="AMH61" s="0"/>
      <c r="AMI61" s="0"/>
      <c r="AMJ61" s="0"/>
    </row>
    <row r="62" s="315" customFormat="true" ht="14.65" hidden="false" customHeight="false" outlineLevel="0" collapsed="false">
      <c r="A62" s="355" t="n">
        <v>67208</v>
      </c>
      <c r="B62" s="355" t="s">
        <v>453</v>
      </c>
      <c r="C62" s="355" t="s">
        <v>453</v>
      </c>
      <c r="D62" s="356" t="s">
        <v>2128</v>
      </c>
      <c r="E62" s="356" t="s">
        <v>2129</v>
      </c>
      <c r="F62" s="406" t="s">
        <v>2130</v>
      </c>
      <c r="G62" s="379"/>
      <c r="H62" s="379"/>
      <c r="I62" s="379" t="s">
        <v>826</v>
      </c>
      <c r="J62" s="379"/>
      <c r="K62" s="355" t="s">
        <v>2126</v>
      </c>
      <c r="L62" s="355"/>
      <c r="M62" s="355"/>
      <c r="N62" s="355"/>
      <c r="O62" s="355"/>
      <c r="P62" s="355"/>
      <c r="Q62" s="355"/>
      <c r="R62" s="357"/>
      <c r="S62" s="357"/>
      <c r="T62" s="357"/>
      <c r="U62" s="357"/>
      <c r="V62" s="357"/>
      <c r="W62" s="357"/>
      <c r="X62" s="357"/>
      <c r="Y62" s="357"/>
      <c r="Z62" s="357"/>
      <c r="AA62" s="357"/>
      <c r="AB62" s="357"/>
      <c r="AC62" s="357"/>
      <c r="AD62" s="357"/>
      <c r="AE62" s="357"/>
      <c r="AF62" s="357"/>
      <c r="AG62" s="357"/>
      <c r="AH62" s="408"/>
      <c r="AI62" s="20"/>
      <c r="AJ62" s="20" t="s">
        <v>2131</v>
      </c>
      <c r="AK62" s="409"/>
      <c r="AL62" s="409"/>
      <c r="AM62" s="409"/>
      <c r="AN62" s="409"/>
      <c r="AO62" s="20" t="s">
        <v>453</v>
      </c>
      <c r="AP62" s="20"/>
      <c r="AQ62" s="20" t="s">
        <v>453</v>
      </c>
      <c r="AR62" s="362" t="s">
        <v>453</v>
      </c>
      <c r="AS62" s="363"/>
      <c r="AT62" s="364" t="n">
        <v>-10</v>
      </c>
      <c r="AMB62" s="0"/>
      <c r="AMC62" s="0"/>
      <c r="AMD62" s="0"/>
      <c r="AME62" s="0"/>
      <c r="AMF62" s="0"/>
      <c r="AMG62" s="0"/>
      <c r="AMH62" s="0"/>
      <c r="AMI62" s="0"/>
      <c r="AMJ62" s="0"/>
    </row>
    <row r="63" s="315" customFormat="true" ht="14.65" hidden="false" customHeight="false" outlineLevel="0" collapsed="false">
      <c r="A63" s="355" t="n">
        <v>67206</v>
      </c>
      <c r="B63" s="355" t="s">
        <v>453</v>
      </c>
      <c r="C63" s="355" t="s">
        <v>453</v>
      </c>
      <c r="D63" s="356" t="s">
        <v>2132</v>
      </c>
      <c r="E63" s="356" t="s">
        <v>2133</v>
      </c>
      <c r="F63" s="406" t="s">
        <v>2134</v>
      </c>
      <c r="G63" s="379"/>
      <c r="H63" s="379"/>
      <c r="I63" s="379" t="s">
        <v>826</v>
      </c>
      <c r="J63" s="379"/>
      <c r="K63" s="355" t="s">
        <v>2126</v>
      </c>
      <c r="L63" s="355"/>
      <c r="M63" s="355"/>
      <c r="N63" s="355"/>
      <c r="O63" s="355"/>
      <c r="P63" s="355"/>
      <c r="Q63" s="355"/>
      <c r="R63" s="357"/>
      <c r="S63" s="357"/>
      <c r="T63" s="357"/>
      <c r="U63" s="357"/>
      <c r="V63" s="357"/>
      <c r="W63" s="357"/>
      <c r="X63" s="357"/>
      <c r="Y63" s="357"/>
      <c r="Z63" s="357"/>
      <c r="AA63" s="357"/>
      <c r="AB63" s="357"/>
      <c r="AC63" s="357"/>
      <c r="AD63" s="357"/>
      <c r="AE63" s="357"/>
      <c r="AF63" s="357"/>
      <c r="AG63" s="357"/>
      <c r="AH63" s="408"/>
      <c r="AI63" s="20"/>
      <c r="AJ63" s="20" t="s">
        <v>1453</v>
      </c>
      <c r="AK63" s="409"/>
      <c r="AL63" s="409"/>
      <c r="AM63" s="409"/>
      <c r="AN63" s="409"/>
      <c r="AO63" s="20" t="s">
        <v>453</v>
      </c>
      <c r="AP63" s="20"/>
      <c r="AQ63" s="20" t="s">
        <v>453</v>
      </c>
      <c r="AR63" s="362" t="s">
        <v>453</v>
      </c>
      <c r="AS63" s="363"/>
      <c r="AT63" s="364" t="n">
        <v>-10</v>
      </c>
      <c r="AMB63" s="0"/>
      <c r="AMC63" s="0"/>
      <c r="AMD63" s="0"/>
      <c r="AME63" s="0"/>
      <c r="AMF63" s="0"/>
      <c r="AMG63" s="0"/>
      <c r="AMH63" s="0"/>
      <c r="AMI63" s="0"/>
      <c r="AMJ63" s="0"/>
    </row>
    <row r="64" s="315" customFormat="true" ht="14.65" hidden="false" customHeight="false" outlineLevel="0" collapsed="false">
      <c r="A64" s="355" t="n">
        <v>67210</v>
      </c>
      <c r="B64" s="355" t="s">
        <v>453</v>
      </c>
      <c r="C64" s="355" t="s">
        <v>453</v>
      </c>
      <c r="D64" s="356" t="s">
        <v>2135</v>
      </c>
      <c r="E64" s="356" t="s">
        <v>2136</v>
      </c>
      <c r="F64" s="372" t="s">
        <v>2137</v>
      </c>
      <c r="G64" s="379"/>
      <c r="H64" s="379"/>
      <c r="I64" s="379" t="s">
        <v>826</v>
      </c>
      <c r="J64" s="379"/>
      <c r="K64" s="362" t="s">
        <v>2126</v>
      </c>
      <c r="L64" s="362"/>
      <c r="M64" s="362"/>
      <c r="N64" s="362"/>
      <c r="O64" s="362"/>
      <c r="P64" s="362"/>
      <c r="Q64" s="362"/>
      <c r="R64" s="357"/>
      <c r="S64" s="357"/>
      <c r="T64" s="357"/>
      <c r="U64" s="357"/>
      <c r="V64" s="357"/>
      <c r="W64" s="357"/>
      <c r="X64" s="357"/>
      <c r="Y64" s="357"/>
      <c r="Z64" s="357"/>
      <c r="AA64" s="357"/>
      <c r="AB64" s="357"/>
      <c r="AC64" s="357"/>
      <c r="AD64" s="357"/>
      <c r="AE64" s="357"/>
      <c r="AF64" s="357"/>
      <c r="AG64" s="357"/>
      <c r="AH64" s="408"/>
      <c r="AI64" s="20"/>
      <c r="AJ64" s="20" t="s">
        <v>2138</v>
      </c>
      <c r="AK64" s="409"/>
      <c r="AL64" s="409"/>
      <c r="AM64" s="409"/>
      <c r="AN64" s="20"/>
      <c r="AO64" s="20" t="s">
        <v>453</v>
      </c>
      <c r="AP64" s="20"/>
      <c r="AQ64" s="20" t="s">
        <v>453</v>
      </c>
      <c r="AR64" s="362" t="s">
        <v>453</v>
      </c>
      <c r="AS64" s="363"/>
      <c r="AT64" s="362" t="n">
        <v>-10</v>
      </c>
      <c r="AMB64" s="0"/>
      <c r="AMC64" s="0"/>
      <c r="AMD64" s="0"/>
      <c r="AME64" s="0"/>
      <c r="AMF64" s="0"/>
      <c r="AMG64" s="0"/>
      <c r="AMH64" s="0"/>
      <c r="AMI64" s="0"/>
      <c r="AMJ64" s="0"/>
    </row>
    <row r="65" s="315" customFormat="true" ht="14.65" hidden="false" customHeight="false" outlineLevel="0" collapsed="false">
      <c r="A65" s="355" t="n">
        <v>67220</v>
      </c>
      <c r="B65" s="355" t="s">
        <v>453</v>
      </c>
      <c r="C65" s="355" t="s">
        <v>179</v>
      </c>
      <c r="D65" s="356" t="s">
        <v>2139</v>
      </c>
      <c r="E65" s="356" t="s">
        <v>2140</v>
      </c>
      <c r="F65" s="406" t="s">
        <v>2141</v>
      </c>
      <c r="G65" s="379"/>
      <c r="H65" s="379"/>
      <c r="I65" s="379" t="s">
        <v>826</v>
      </c>
      <c r="J65" s="379"/>
      <c r="K65" s="362" t="s">
        <v>30</v>
      </c>
      <c r="L65" s="362"/>
      <c r="M65" s="362"/>
      <c r="N65" s="362"/>
      <c r="O65" s="355"/>
      <c r="P65" s="355"/>
      <c r="Q65" s="355"/>
      <c r="R65" s="357"/>
      <c r="S65" s="357"/>
      <c r="T65" s="357"/>
      <c r="U65" s="357"/>
      <c r="V65" s="357"/>
      <c r="W65" s="357"/>
      <c r="X65" s="357"/>
      <c r="Y65" s="357"/>
      <c r="Z65" s="357"/>
      <c r="AA65" s="357"/>
      <c r="AB65" s="357"/>
      <c r="AC65" s="357"/>
      <c r="AD65" s="357"/>
      <c r="AE65" s="357"/>
      <c r="AF65" s="357"/>
      <c r="AG65" s="357"/>
      <c r="AH65" s="408"/>
      <c r="AI65" s="20"/>
      <c r="AJ65" s="20" t="s">
        <v>2142</v>
      </c>
      <c r="AK65" s="409"/>
      <c r="AL65" s="409"/>
      <c r="AM65" s="409"/>
      <c r="AN65" s="409"/>
      <c r="AO65" s="20" t="s">
        <v>453</v>
      </c>
      <c r="AP65" s="20"/>
      <c r="AQ65" s="20" t="s">
        <v>453</v>
      </c>
      <c r="AR65" s="362" t="s">
        <v>453</v>
      </c>
      <c r="AS65" s="363"/>
      <c r="AT65" s="364" t="n">
        <v>-10</v>
      </c>
      <c r="AMB65" s="0"/>
      <c r="AMC65" s="0"/>
      <c r="AMD65" s="0"/>
      <c r="AME65" s="0"/>
      <c r="AMF65" s="0"/>
      <c r="AMG65" s="0"/>
      <c r="AMH65" s="0"/>
      <c r="AMI65" s="0"/>
      <c r="AMJ65" s="0"/>
    </row>
    <row r="66" s="315" customFormat="true" ht="14.65" hidden="false" customHeight="false" outlineLevel="0" collapsed="false">
      <c r="A66" s="362" t="n">
        <v>67246</v>
      </c>
      <c r="B66" s="362" t="s">
        <v>453</v>
      </c>
      <c r="C66" s="362" t="s">
        <v>453</v>
      </c>
      <c r="D66" s="356" t="s">
        <v>2143</v>
      </c>
      <c r="E66" s="356" t="s">
        <v>2144</v>
      </c>
      <c r="F66" s="362" t="s">
        <v>2145</v>
      </c>
      <c r="G66" s="379"/>
      <c r="H66" s="379"/>
      <c r="I66" s="379" t="s">
        <v>826</v>
      </c>
      <c r="J66" s="379"/>
      <c r="K66" s="362" t="s">
        <v>2126</v>
      </c>
      <c r="L66" s="362"/>
      <c r="M66" s="362"/>
      <c r="N66" s="362"/>
      <c r="O66" s="362"/>
      <c r="P66" s="362"/>
      <c r="Q66" s="362"/>
      <c r="R66" s="357"/>
      <c r="S66" s="357"/>
      <c r="T66" s="357"/>
      <c r="U66" s="357"/>
      <c r="V66" s="357"/>
      <c r="W66" s="357"/>
      <c r="X66" s="357"/>
      <c r="Y66" s="357"/>
      <c r="Z66" s="357"/>
      <c r="AA66" s="357"/>
      <c r="AB66" s="357"/>
      <c r="AC66" s="357"/>
      <c r="AD66" s="357"/>
      <c r="AE66" s="357"/>
      <c r="AF66" s="357"/>
      <c r="AG66" s="357"/>
      <c r="AH66" s="408"/>
      <c r="AI66" s="20"/>
      <c r="AJ66" s="20" t="s">
        <v>2146</v>
      </c>
      <c r="AK66" s="409"/>
      <c r="AL66" s="409"/>
      <c r="AM66" s="409"/>
      <c r="AN66" s="20"/>
      <c r="AO66" s="20" t="s">
        <v>453</v>
      </c>
      <c r="AP66" s="20"/>
      <c r="AQ66" s="20" t="s">
        <v>453</v>
      </c>
      <c r="AR66" s="362" t="s">
        <v>453</v>
      </c>
      <c r="AS66" s="363"/>
      <c r="AT66" s="362" t="n">
        <v>-10</v>
      </c>
      <c r="AMB66" s="0"/>
      <c r="AMC66" s="0"/>
      <c r="AMD66" s="0"/>
      <c r="AME66" s="0"/>
      <c r="AMF66" s="0"/>
      <c r="AMG66" s="0"/>
      <c r="AMH66" s="0"/>
      <c r="AMI66" s="0"/>
      <c r="AMJ66" s="0"/>
    </row>
    <row r="67" s="315" customFormat="true" ht="14.65" hidden="false" customHeight="false" outlineLevel="0" collapsed="false">
      <c r="A67" s="362" t="n">
        <v>67058</v>
      </c>
      <c r="B67" s="362" t="s">
        <v>453</v>
      </c>
      <c r="C67" s="362" t="s">
        <v>453</v>
      </c>
      <c r="D67" s="356" t="s">
        <v>2147</v>
      </c>
      <c r="E67" s="356" t="s">
        <v>2148</v>
      </c>
      <c r="F67" s="362" t="s">
        <v>2149</v>
      </c>
      <c r="G67" s="379"/>
      <c r="H67" s="379"/>
      <c r="I67" s="379" t="s">
        <v>826</v>
      </c>
      <c r="J67" s="379"/>
      <c r="K67" s="362" t="s">
        <v>30</v>
      </c>
      <c r="L67" s="362"/>
      <c r="M67" s="362"/>
      <c r="N67" s="362"/>
      <c r="O67" s="362"/>
      <c r="P67" s="362"/>
      <c r="Q67" s="362"/>
      <c r="R67" s="357"/>
      <c r="S67" s="357"/>
      <c r="T67" s="357"/>
      <c r="U67" s="357"/>
      <c r="V67" s="357"/>
      <c r="W67" s="357"/>
      <c r="X67" s="357"/>
      <c r="Y67" s="357"/>
      <c r="Z67" s="357"/>
      <c r="AA67" s="357"/>
      <c r="AB67" s="357"/>
      <c r="AC67" s="357"/>
      <c r="AD67" s="357"/>
      <c r="AE67" s="357"/>
      <c r="AF67" s="357"/>
      <c r="AG67" s="357"/>
      <c r="AH67" s="408"/>
      <c r="AI67" s="20"/>
      <c r="AJ67" s="20" t="s">
        <v>2150</v>
      </c>
      <c r="AK67" s="409"/>
      <c r="AL67" s="409"/>
      <c r="AM67" s="409"/>
      <c r="AN67" s="20"/>
      <c r="AO67" s="20" t="s">
        <v>453</v>
      </c>
      <c r="AP67" s="20"/>
      <c r="AQ67" s="20" t="s">
        <v>453</v>
      </c>
      <c r="AR67" s="362" t="s">
        <v>453</v>
      </c>
      <c r="AS67" s="363"/>
      <c r="AT67" s="362" t="n">
        <v>-10</v>
      </c>
      <c r="AMB67" s="0"/>
      <c r="AMC67" s="0"/>
      <c r="AMD67" s="0"/>
      <c r="AME67" s="0"/>
      <c r="AMF67" s="0"/>
      <c r="AMG67" s="0"/>
      <c r="AMH67" s="0"/>
      <c r="AMI67" s="0"/>
      <c r="AMJ67" s="0"/>
    </row>
    <row r="68" s="315" customFormat="true" ht="14.65" hidden="false" customHeight="false" outlineLevel="0" collapsed="false">
      <c r="A68" s="362" t="n">
        <v>68827</v>
      </c>
      <c r="B68" s="362" t="s">
        <v>453</v>
      </c>
      <c r="C68" s="362" t="s">
        <v>453</v>
      </c>
      <c r="D68" s="356" t="s">
        <v>2151</v>
      </c>
      <c r="E68" s="356" t="s">
        <v>2152</v>
      </c>
      <c r="F68" s="362" t="s">
        <v>2153</v>
      </c>
      <c r="G68" s="379"/>
      <c r="H68" s="379"/>
      <c r="I68" s="379" t="s">
        <v>826</v>
      </c>
      <c r="J68" s="379"/>
      <c r="K68" s="362" t="s">
        <v>2126</v>
      </c>
      <c r="L68" s="362"/>
      <c r="M68" s="362"/>
      <c r="N68" s="362"/>
      <c r="O68" s="362"/>
      <c r="P68" s="362"/>
      <c r="Q68" s="362"/>
      <c r="R68" s="357"/>
      <c r="S68" s="357"/>
      <c r="T68" s="357"/>
      <c r="U68" s="357"/>
      <c r="V68" s="357"/>
      <c r="W68" s="357"/>
      <c r="X68" s="357"/>
      <c r="Y68" s="357"/>
      <c r="Z68" s="357"/>
      <c r="AA68" s="357"/>
      <c r="AB68" s="357"/>
      <c r="AC68" s="357"/>
      <c r="AD68" s="357"/>
      <c r="AE68" s="357"/>
      <c r="AF68" s="357"/>
      <c r="AG68" s="357"/>
      <c r="AH68" s="408"/>
      <c r="AI68" s="20"/>
      <c r="AJ68" s="20" t="s">
        <v>2154</v>
      </c>
      <c r="AK68" s="409"/>
      <c r="AL68" s="409"/>
      <c r="AM68" s="409"/>
      <c r="AN68" s="20"/>
      <c r="AO68" s="20" t="s">
        <v>453</v>
      </c>
      <c r="AP68" s="20"/>
      <c r="AQ68" s="20" t="s">
        <v>453</v>
      </c>
      <c r="AR68" s="362" t="s">
        <v>453</v>
      </c>
      <c r="AS68" s="363"/>
      <c r="AT68" s="362" t="n">
        <v>-10</v>
      </c>
      <c r="AMB68" s="0"/>
      <c r="AMC68" s="0"/>
      <c r="AMD68" s="0"/>
      <c r="AME68" s="0"/>
      <c r="AMF68" s="0"/>
      <c r="AMG68" s="0"/>
      <c r="AMH68" s="0"/>
      <c r="AMI68" s="0"/>
      <c r="AMJ68" s="0"/>
    </row>
    <row r="69" s="315" customFormat="true" ht="14.65" hidden="false" customHeight="false" outlineLevel="0" collapsed="false">
      <c r="A69" s="355" t="n">
        <v>459644</v>
      </c>
      <c r="B69" s="355" t="s">
        <v>453</v>
      </c>
      <c r="C69" s="355" t="s">
        <v>453</v>
      </c>
      <c r="D69" s="356" t="s">
        <v>2155</v>
      </c>
      <c r="E69" s="356" t="s">
        <v>2156</v>
      </c>
      <c r="F69" s="406" t="s">
        <v>2157</v>
      </c>
      <c r="G69" s="379"/>
      <c r="H69" s="379"/>
      <c r="I69" s="379" t="s">
        <v>826</v>
      </c>
      <c r="J69" s="379"/>
      <c r="K69" s="362" t="s">
        <v>30</v>
      </c>
      <c r="L69" s="362"/>
      <c r="M69" s="362"/>
      <c r="N69" s="362"/>
      <c r="O69" s="355"/>
      <c r="P69" s="355"/>
      <c r="Q69" s="355"/>
      <c r="R69" s="357"/>
      <c r="S69" s="357"/>
      <c r="T69" s="357"/>
      <c r="U69" s="357"/>
      <c r="V69" s="357"/>
      <c r="W69" s="357"/>
      <c r="X69" s="357"/>
      <c r="Y69" s="357"/>
      <c r="Z69" s="357"/>
      <c r="AA69" s="357"/>
      <c r="AB69" s="357"/>
      <c r="AC69" s="357"/>
      <c r="AD69" s="357"/>
      <c r="AE69" s="357"/>
      <c r="AF69" s="357"/>
      <c r="AG69" s="357"/>
      <c r="AH69" s="408"/>
      <c r="AI69" s="20"/>
      <c r="AJ69" s="20" t="s">
        <v>2158</v>
      </c>
      <c r="AK69" s="409"/>
      <c r="AL69" s="409"/>
      <c r="AM69" s="409"/>
      <c r="AN69" s="409"/>
      <c r="AO69" s="20" t="s">
        <v>453</v>
      </c>
      <c r="AP69" s="20"/>
      <c r="AQ69" s="20" t="s">
        <v>453</v>
      </c>
      <c r="AR69" s="362" t="s">
        <v>453</v>
      </c>
      <c r="AS69" s="363"/>
      <c r="AT69" s="364" t="n">
        <v>-10</v>
      </c>
      <c r="AMB69" s="0"/>
      <c r="AMC69" s="0"/>
      <c r="AMD69" s="0"/>
      <c r="AME69" s="0"/>
      <c r="AMF69" s="0"/>
      <c r="AMG69" s="0"/>
      <c r="AMH69" s="0"/>
      <c r="AMI69" s="0"/>
      <c r="AMJ69" s="0"/>
    </row>
    <row r="70" s="315" customFormat="true" ht="14.65" hidden="false" customHeight="false" outlineLevel="0" collapsed="false">
      <c r="A70" s="362" t="n">
        <v>69338</v>
      </c>
      <c r="B70" s="362" t="s">
        <v>453</v>
      </c>
      <c r="C70" s="362" t="s">
        <v>453</v>
      </c>
      <c r="D70" s="356" t="s">
        <v>2159</v>
      </c>
      <c r="E70" s="356" t="s">
        <v>2160</v>
      </c>
      <c r="F70" s="362" t="s">
        <v>2161</v>
      </c>
      <c r="G70" s="379"/>
      <c r="H70" s="379"/>
      <c r="I70" s="379" t="s">
        <v>826</v>
      </c>
      <c r="J70" s="379"/>
      <c r="K70" s="362" t="s">
        <v>2126</v>
      </c>
      <c r="L70" s="362"/>
      <c r="M70" s="362"/>
      <c r="N70" s="362"/>
      <c r="O70" s="362"/>
      <c r="P70" s="362"/>
      <c r="Q70" s="362"/>
      <c r="R70" s="357"/>
      <c r="S70" s="357"/>
      <c r="T70" s="357"/>
      <c r="U70" s="357"/>
      <c r="V70" s="357"/>
      <c r="W70" s="357"/>
      <c r="X70" s="357"/>
      <c r="Y70" s="357"/>
      <c r="Z70" s="357"/>
      <c r="AA70" s="357"/>
      <c r="AB70" s="357"/>
      <c r="AC70" s="357"/>
      <c r="AD70" s="357"/>
      <c r="AE70" s="357"/>
      <c r="AF70" s="357"/>
      <c r="AG70" s="357"/>
      <c r="AH70" s="408"/>
      <c r="AI70" s="20"/>
      <c r="AJ70" s="20" t="s">
        <v>2162</v>
      </c>
      <c r="AK70" s="409"/>
      <c r="AL70" s="409"/>
      <c r="AM70" s="409"/>
      <c r="AN70" s="20"/>
      <c r="AO70" s="20" t="s">
        <v>453</v>
      </c>
      <c r="AP70" s="20"/>
      <c r="AQ70" s="20" t="s">
        <v>453</v>
      </c>
      <c r="AR70" s="362" t="s">
        <v>453</v>
      </c>
      <c r="AS70" s="363"/>
      <c r="AT70" s="362" t="n">
        <v>-10</v>
      </c>
      <c r="AMB70" s="0"/>
      <c r="AMC70" s="0"/>
      <c r="AMD70" s="0"/>
      <c r="AME70" s="0"/>
      <c r="AMF70" s="0"/>
      <c r="AMG70" s="0"/>
      <c r="AMH70" s="0"/>
      <c r="AMI70" s="0"/>
      <c r="AMJ70" s="0"/>
    </row>
    <row r="71" s="315" customFormat="true" ht="25.35" hidden="false" customHeight="false" outlineLevel="0" collapsed="false">
      <c r="A71" s="362" t="n">
        <v>69346</v>
      </c>
      <c r="B71" s="362" t="s">
        <v>453</v>
      </c>
      <c r="C71" s="362" t="s">
        <v>453</v>
      </c>
      <c r="D71" s="356" t="s">
        <v>2163</v>
      </c>
      <c r="E71" s="356" t="s">
        <v>2164</v>
      </c>
      <c r="F71" s="362" t="s">
        <v>2163</v>
      </c>
      <c r="G71" s="379"/>
      <c r="H71" s="379"/>
      <c r="I71" s="379" t="s">
        <v>826</v>
      </c>
      <c r="J71" s="379"/>
      <c r="K71" s="362" t="s">
        <v>2126</v>
      </c>
      <c r="L71" s="362"/>
      <c r="M71" s="362"/>
      <c r="N71" s="362"/>
      <c r="O71" s="362"/>
      <c r="P71" s="362"/>
      <c r="Q71" s="362"/>
      <c r="R71" s="357"/>
      <c r="S71" s="357"/>
      <c r="T71" s="357"/>
      <c r="U71" s="357"/>
      <c r="V71" s="357"/>
      <c r="W71" s="357"/>
      <c r="X71" s="357"/>
      <c r="Y71" s="357"/>
      <c r="Z71" s="357"/>
      <c r="AA71" s="357"/>
      <c r="AB71" s="357"/>
      <c r="AC71" s="357"/>
      <c r="AD71" s="357"/>
      <c r="AE71" s="357"/>
      <c r="AF71" s="357"/>
      <c r="AG71" s="357"/>
      <c r="AH71" s="408"/>
      <c r="AI71" s="20"/>
      <c r="AJ71" s="20" t="s">
        <v>2165</v>
      </c>
      <c r="AK71" s="409"/>
      <c r="AL71" s="409"/>
      <c r="AM71" s="409"/>
      <c r="AN71" s="20"/>
      <c r="AO71" s="20" t="s">
        <v>453</v>
      </c>
      <c r="AP71" s="20"/>
      <c r="AQ71" s="20" t="s">
        <v>453</v>
      </c>
      <c r="AR71" s="362" t="s">
        <v>453</v>
      </c>
      <c r="AS71" s="363"/>
      <c r="AT71" s="362" t="n">
        <v>-10</v>
      </c>
      <c r="AMB71" s="0"/>
      <c r="AMC71" s="0"/>
      <c r="AMD71" s="0"/>
      <c r="AME71" s="0"/>
      <c r="AMF71" s="0"/>
      <c r="AMG71" s="0"/>
      <c r="AMH71" s="0"/>
      <c r="AMI71" s="0"/>
      <c r="AMJ71" s="0"/>
    </row>
    <row r="72" s="315" customFormat="true" ht="14.65" hidden="false" customHeight="false" outlineLevel="0" collapsed="false">
      <c r="A72" s="362" t="n">
        <v>67804</v>
      </c>
      <c r="B72" s="362" t="s">
        <v>453</v>
      </c>
      <c r="C72" s="362" t="s">
        <v>453</v>
      </c>
      <c r="D72" s="356" t="s">
        <v>2166</v>
      </c>
      <c r="E72" s="356" t="s">
        <v>2167</v>
      </c>
      <c r="F72" s="362" t="s">
        <v>2168</v>
      </c>
      <c r="G72" s="379"/>
      <c r="H72" s="379"/>
      <c r="I72" s="379" t="s">
        <v>826</v>
      </c>
      <c r="J72" s="379"/>
      <c r="K72" s="362" t="s">
        <v>2126</v>
      </c>
      <c r="L72" s="362"/>
      <c r="M72" s="362"/>
      <c r="N72" s="362"/>
      <c r="O72" s="362"/>
      <c r="P72" s="362"/>
      <c r="Q72" s="362"/>
      <c r="R72" s="357"/>
      <c r="S72" s="357"/>
      <c r="T72" s="357"/>
      <c r="U72" s="357"/>
      <c r="V72" s="357"/>
      <c r="W72" s="357"/>
      <c r="X72" s="357"/>
      <c r="Y72" s="357"/>
      <c r="Z72" s="357"/>
      <c r="AA72" s="357"/>
      <c r="AB72" s="357"/>
      <c r="AC72" s="357"/>
      <c r="AD72" s="357"/>
      <c r="AE72" s="357"/>
      <c r="AF72" s="357"/>
      <c r="AG72" s="357"/>
      <c r="AH72" s="408"/>
      <c r="AI72" s="20"/>
      <c r="AJ72" s="20" t="s">
        <v>2169</v>
      </c>
      <c r="AK72" s="409"/>
      <c r="AL72" s="409"/>
      <c r="AM72" s="409"/>
      <c r="AN72" s="20"/>
      <c r="AO72" s="20" t="s">
        <v>453</v>
      </c>
      <c r="AP72" s="20"/>
      <c r="AQ72" s="20" t="s">
        <v>453</v>
      </c>
      <c r="AR72" s="362" t="s">
        <v>453</v>
      </c>
      <c r="AS72" s="363"/>
      <c r="AT72" s="362" t="n">
        <v>-10</v>
      </c>
      <c r="AMB72" s="0"/>
      <c r="AMC72" s="0"/>
      <c r="AMD72" s="0"/>
      <c r="AME72" s="0"/>
      <c r="AMF72" s="0"/>
      <c r="AMG72" s="0"/>
      <c r="AMH72" s="0"/>
      <c r="AMI72" s="0"/>
      <c r="AMJ72" s="0"/>
    </row>
    <row r="73" s="315" customFormat="true" ht="14.65" hidden="false" customHeight="false" outlineLevel="0" collapsed="false">
      <c r="A73" s="362" t="n">
        <v>199188</v>
      </c>
      <c r="B73" s="362" t="s">
        <v>453</v>
      </c>
      <c r="C73" s="362" t="s">
        <v>453</v>
      </c>
      <c r="D73" s="356" t="s">
        <v>2170</v>
      </c>
      <c r="E73" s="356" t="s">
        <v>2171</v>
      </c>
      <c r="F73" s="362" t="s">
        <v>2172</v>
      </c>
      <c r="G73" s="379"/>
      <c r="H73" s="379"/>
      <c r="I73" s="379" t="s">
        <v>826</v>
      </c>
      <c r="J73" s="379"/>
      <c r="K73" s="362" t="s">
        <v>2126</v>
      </c>
      <c r="L73" s="362"/>
      <c r="M73" s="362"/>
      <c r="N73" s="362"/>
      <c r="O73" s="362"/>
      <c r="P73" s="362"/>
      <c r="Q73" s="362"/>
      <c r="R73" s="357"/>
      <c r="S73" s="357"/>
      <c r="T73" s="357"/>
      <c r="U73" s="357"/>
      <c r="V73" s="357"/>
      <c r="W73" s="357"/>
      <c r="X73" s="357"/>
      <c r="Y73" s="357"/>
      <c r="Z73" s="357"/>
      <c r="AA73" s="357"/>
      <c r="AB73" s="357"/>
      <c r="AC73" s="357"/>
      <c r="AD73" s="357"/>
      <c r="AE73" s="357"/>
      <c r="AF73" s="357"/>
      <c r="AG73" s="357"/>
      <c r="AH73" s="408"/>
      <c r="AI73" s="20"/>
      <c r="AJ73" s="20" t="s">
        <v>2173</v>
      </c>
      <c r="AK73" s="409"/>
      <c r="AL73" s="409"/>
      <c r="AM73" s="409"/>
      <c r="AN73" s="20"/>
      <c r="AO73" s="20" t="s">
        <v>453</v>
      </c>
      <c r="AP73" s="20"/>
      <c r="AQ73" s="20" t="s">
        <v>453</v>
      </c>
      <c r="AR73" s="362" t="s">
        <v>453</v>
      </c>
      <c r="AS73" s="363"/>
      <c r="AT73" s="362" t="n">
        <v>-10</v>
      </c>
      <c r="AMB73" s="0"/>
      <c r="AMC73" s="0"/>
      <c r="AMD73" s="0"/>
      <c r="AME73" s="0"/>
      <c r="AMF73" s="0"/>
      <c r="AMG73" s="0"/>
      <c r="AMH73" s="0"/>
      <c r="AMI73" s="0"/>
      <c r="AMJ73" s="0"/>
    </row>
    <row r="74" s="315" customFormat="true" ht="14.65" hidden="false" customHeight="false" outlineLevel="0" collapsed="false">
      <c r="A74" s="355" t="n">
        <v>67415</v>
      </c>
      <c r="B74" s="355" t="s">
        <v>453</v>
      </c>
      <c r="C74" s="355" t="s">
        <v>453</v>
      </c>
      <c r="D74" s="356" t="s">
        <v>2174</v>
      </c>
      <c r="E74" s="356" t="s">
        <v>2175</v>
      </c>
      <c r="F74" s="406" t="s">
        <v>2176</v>
      </c>
      <c r="G74" s="379"/>
      <c r="H74" s="379"/>
      <c r="I74" s="379" t="s">
        <v>826</v>
      </c>
      <c r="J74" s="379"/>
      <c r="K74" s="355" t="s">
        <v>2126</v>
      </c>
      <c r="L74" s="355"/>
      <c r="M74" s="355"/>
      <c r="N74" s="355"/>
      <c r="O74" s="355"/>
      <c r="P74" s="355"/>
      <c r="Q74" s="355"/>
      <c r="R74" s="357"/>
      <c r="S74" s="357"/>
      <c r="T74" s="357"/>
      <c r="U74" s="357"/>
      <c r="V74" s="357"/>
      <c r="W74" s="357"/>
      <c r="X74" s="357"/>
      <c r="Y74" s="357"/>
      <c r="Z74" s="357"/>
      <c r="AA74" s="357"/>
      <c r="AB74" s="357"/>
      <c r="AC74" s="357"/>
      <c r="AD74" s="357"/>
      <c r="AE74" s="357"/>
      <c r="AF74" s="357"/>
      <c r="AG74" s="357"/>
      <c r="AH74" s="408"/>
      <c r="AI74" s="20"/>
      <c r="AJ74" s="20" t="s">
        <v>2177</v>
      </c>
      <c r="AK74" s="409"/>
      <c r="AL74" s="409"/>
      <c r="AM74" s="409"/>
      <c r="AN74" s="409"/>
      <c r="AO74" s="20" t="s">
        <v>453</v>
      </c>
      <c r="AP74" s="20"/>
      <c r="AQ74" s="20" t="s">
        <v>453</v>
      </c>
      <c r="AR74" s="362" t="s">
        <v>453</v>
      </c>
      <c r="AS74" s="363"/>
      <c r="AT74" s="364" t="n">
        <v>-10</v>
      </c>
      <c r="AMB74" s="0"/>
      <c r="AMC74" s="0"/>
      <c r="AMD74" s="0"/>
      <c r="AME74" s="0"/>
      <c r="AMF74" s="0"/>
      <c r="AMG74" s="0"/>
      <c r="AMH74" s="0"/>
      <c r="AMI74" s="0"/>
      <c r="AMJ74" s="0"/>
    </row>
    <row r="75" s="315" customFormat="true" ht="14.65" hidden="false" customHeight="false" outlineLevel="0" collapsed="false">
      <c r="A75" s="355" t="n">
        <v>67420</v>
      </c>
      <c r="B75" s="355" t="s">
        <v>453</v>
      </c>
      <c r="C75" s="355" t="s">
        <v>453</v>
      </c>
      <c r="D75" s="356" t="s">
        <v>2178</v>
      </c>
      <c r="E75" s="356" t="s">
        <v>2179</v>
      </c>
      <c r="F75" s="406" t="s">
        <v>2180</v>
      </c>
      <c r="G75" s="379"/>
      <c r="H75" s="379"/>
      <c r="I75" s="379" t="s">
        <v>826</v>
      </c>
      <c r="J75" s="379"/>
      <c r="K75" s="355" t="s">
        <v>30</v>
      </c>
      <c r="L75" s="355"/>
      <c r="M75" s="355"/>
      <c r="N75" s="355"/>
      <c r="O75" s="355"/>
      <c r="P75" s="355" t="s">
        <v>1845</v>
      </c>
      <c r="Q75" s="355" t="s">
        <v>891</v>
      </c>
      <c r="R75" s="357"/>
      <c r="S75" s="357"/>
      <c r="T75" s="357"/>
      <c r="U75" s="357"/>
      <c r="V75" s="357"/>
      <c r="W75" s="357"/>
      <c r="X75" s="357"/>
      <c r="Y75" s="357"/>
      <c r="Z75" s="357"/>
      <c r="AA75" s="357"/>
      <c r="AB75" s="357"/>
      <c r="AC75" s="357"/>
      <c r="AD75" s="357"/>
      <c r="AE75" s="357"/>
      <c r="AF75" s="357"/>
      <c r="AG75" s="357"/>
      <c r="AH75" s="408"/>
      <c r="AI75" s="20"/>
      <c r="AJ75" s="20" t="s">
        <v>2181</v>
      </c>
      <c r="AK75" s="409"/>
      <c r="AL75" s="409"/>
      <c r="AM75" s="409"/>
      <c r="AN75" s="409"/>
      <c r="AO75" s="20" t="s">
        <v>453</v>
      </c>
      <c r="AP75" s="20"/>
      <c r="AQ75" s="20" t="s">
        <v>453</v>
      </c>
      <c r="AR75" s="362" t="s">
        <v>453</v>
      </c>
      <c r="AS75" s="363"/>
      <c r="AT75" s="364" t="n">
        <v>-10</v>
      </c>
      <c r="AMB75" s="0"/>
      <c r="AMC75" s="0"/>
      <c r="AMD75" s="0"/>
      <c r="AME75" s="0"/>
      <c r="AMF75" s="0"/>
      <c r="AMG75" s="0"/>
      <c r="AMH75" s="0"/>
      <c r="AMI75" s="0"/>
      <c r="AMJ75" s="0"/>
    </row>
    <row r="76" s="315" customFormat="true" ht="14.65" hidden="false" customHeight="false" outlineLevel="0" collapsed="false">
      <c r="A76" s="355" t="n">
        <v>67812</v>
      </c>
      <c r="B76" s="355" t="s">
        <v>453</v>
      </c>
      <c r="C76" s="355" t="s">
        <v>453</v>
      </c>
      <c r="D76" s="356" t="s">
        <v>2182</v>
      </c>
      <c r="E76" s="356" t="s">
        <v>2183</v>
      </c>
      <c r="F76" s="406" t="s">
        <v>2184</v>
      </c>
      <c r="G76" s="379"/>
      <c r="H76" s="379"/>
      <c r="I76" s="379" t="s">
        <v>826</v>
      </c>
      <c r="J76" s="379"/>
      <c r="K76" s="355" t="s">
        <v>215</v>
      </c>
      <c r="L76" s="355"/>
      <c r="M76" s="355"/>
      <c r="N76" s="355"/>
      <c r="O76" s="355"/>
      <c r="P76" s="355"/>
      <c r="Q76" s="355"/>
      <c r="R76" s="357"/>
      <c r="S76" s="357"/>
      <c r="T76" s="357"/>
      <c r="U76" s="357"/>
      <c r="V76" s="357"/>
      <c r="W76" s="357"/>
      <c r="X76" s="357"/>
      <c r="Y76" s="357"/>
      <c r="Z76" s="357"/>
      <c r="AA76" s="357"/>
      <c r="AB76" s="357"/>
      <c r="AC76" s="358"/>
      <c r="AD76" s="358"/>
      <c r="AE76" s="358"/>
      <c r="AF76" s="358"/>
      <c r="AG76" s="358"/>
      <c r="AH76" s="408"/>
      <c r="AI76" s="20"/>
      <c r="AJ76" s="20" t="s">
        <v>2185</v>
      </c>
      <c r="AK76" s="409"/>
      <c r="AL76" s="409"/>
      <c r="AM76" s="409"/>
      <c r="AN76" s="409"/>
      <c r="AO76" s="20" t="s">
        <v>453</v>
      </c>
      <c r="AP76" s="20"/>
      <c r="AQ76" s="20" t="s">
        <v>453</v>
      </c>
      <c r="AR76" s="362" t="s">
        <v>453</v>
      </c>
      <c r="AS76" s="363"/>
      <c r="AT76" s="364" t="n">
        <v>-10</v>
      </c>
      <c r="AMB76" s="0"/>
      <c r="AMC76" s="0"/>
      <c r="AMD76" s="0"/>
      <c r="AME76" s="0"/>
      <c r="AMF76" s="0"/>
      <c r="AMG76" s="0"/>
      <c r="AMH76" s="0"/>
      <c r="AMI76" s="0"/>
      <c r="AMJ76" s="0"/>
    </row>
    <row r="77" s="315" customFormat="true" ht="25.35" hidden="false" customHeight="false" outlineLevel="0" collapsed="false">
      <c r="A77" s="355" t="n">
        <v>67817</v>
      </c>
      <c r="B77" s="355" t="s">
        <v>453</v>
      </c>
      <c r="C77" s="355" t="s">
        <v>453</v>
      </c>
      <c r="D77" s="356" t="s">
        <v>2186</v>
      </c>
      <c r="E77" s="356" t="s">
        <v>2187</v>
      </c>
      <c r="F77" s="406" t="s">
        <v>2188</v>
      </c>
      <c r="G77" s="379"/>
      <c r="H77" s="379"/>
      <c r="I77" s="379" t="s">
        <v>826</v>
      </c>
      <c r="J77" s="379"/>
      <c r="K77" s="355" t="s">
        <v>2126</v>
      </c>
      <c r="L77" s="355"/>
      <c r="M77" s="355"/>
      <c r="N77" s="355"/>
      <c r="O77" s="355"/>
      <c r="P77" s="355"/>
      <c r="Q77" s="355"/>
      <c r="R77" s="357"/>
      <c r="S77" s="357"/>
      <c r="T77" s="357"/>
      <c r="U77" s="357"/>
      <c r="V77" s="357"/>
      <c r="W77" s="357"/>
      <c r="X77" s="357"/>
      <c r="Y77" s="357"/>
      <c r="Z77" s="357"/>
      <c r="AA77" s="357"/>
      <c r="AB77" s="357"/>
      <c r="AC77" s="358"/>
      <c r="AD77" s="358"/>
      <c r="AE77" s="358"/>
      <c r="AF77" s="358"/>
      <c r="AG77" s="358"/>
      <c r="AH77" s="408"/>
      <c r="AI77" s="20"/>
      <c r="AJ77" s="20" t="s">
        <v>2189</v>
      </c>
      <c r="AK77" s="409"/>
      <c r="AL77" s="409"/>
      <c r="AM77" s="409"/>
      <c r="AN77" s="409"/>
      <c r="AO77" s="20" t="s">
        <v>453</v>
      </c>
      <c r="AP77" s="20"/>
      <c r="AQ77" s="20" t="s">
        <v>453</v>
      </c>
      <c r="AR77" s="362" t="s">
        <v>453</v>
      </c>
      <c r="AS77" s="363"/>
      <c r="AT77" s="364" t="n">
        <v>-10</v>
      </c>
      <c r="AMB77" s="0"/>
      <c r="AMC77" s="0"/>
      <c r="AMD77" s="0"/>
      <c r="AME77" s="0"/>
      <c r="AMF77" s="0"/>
      <c r="AMG77" s="0"/>
      <c r="AMH77" s="0"/>
      <c r="AMI77" s="0"/>
      <c r="AMJ77" s="0"/>
    </row>
    <row r="78" s="404" customFormat="true" ht="14.65" hidden="false" customHeight="false" outlineLevel="0" collapsed="false">
      <c r="A78" s="362" t="n">
        <v>67819</v>
      </c>
      <c r="B78" s="362" t="s">
        <v>453</v>
      </c>
      <c r="C78" s="362" t="s">
        <v>453</v>
      </c>
      <c r="D78" s="356" t="s">
        <v>2190</v>
      </c>
      <c r="E78" s="356" t="s">
        <v>2191</v>
      </c>
      <c r="F78" s="362" t="s">
        <v>2192</v>
      </c>
      <c r="G78" s="379"/>
      <c r="H78" s="379"/>
      <c r="I78" s="379" t="s">
        <v>826</v>
      </c>
      <c r="J78" s="379"/>
      <c r="K78" s="362" t="s">
        <v>2126</v>
      </c>
      <c r="L78" s="362"/>
      <c r="M78" s="362"/>
      <c r="N78" s="362"/>
      <c r="O78" s="362"/>
      <c r="P78" s="362"/>
      <c r="Q78" s="362"/>
      <c r="R78" s="357"/>
      <c r="S78" s="357"/>
      <c r="T78" s="357"/>
      <c r="U78" s="357"/>
      <c r="V78" s="357"/>
      <c r="W78" s="357"/>
      <c r="X78" s="357"/>
      <c r="Y78" s="357"/>
      <c r="Z78" s="357"/>
      <c r="AA78" s="357"/>
      <c r="AB78" s="357"/>
      <c r="AC78" s="357"/>
      <c r="AD78" s="357"/>
      <c r="AE78" s="357"/>
      <c r="AF78" s="357"/>
      <c r="AG78" s="357"/>
      <c r="AH78" s="408"/>
      <c r="AI78" s="20"/>
      <c r="AJ78" s="20" t="s">
        <v>2193</v>
      </c>
      <c r="AK78" s="409"/>
      <c r="AL78" s="409"/>
      <c r="AM78" s="409"/>
      <c r="AN78" s="20"/>
      <c r="AO78" s="20" t="s">
        <v>453</v>
      </c>
      <c r="AP78" s="20"/>
      <c r="AQ78" s="20" t="s">
        <v>453</v>
      </c>
      <c r="AR78" s="362" t="s">
        <v>453</v>
      </c>
      <c r="AS78" s="363"/>
      <c r="AT78" s="362" t="n">
        <v>-10</v>
      </c>
      <c r="AU78" s="315"/>
      <c r="AV78" s="315"/>
      <c r="AW78" s="315"/>
      <c r="AX78" s="315"/>
      <c r="AY78" s="315"/>
      <c r="AZ78" s="315"/>
      <c r="BA78" s="315"/>
      <c r="BB78" s="315"/>
      <c r="BC78" s="315"/>
      <c r="BD78" s="315"/>
      <c r="BE78" s="315"/>
      <c r="BF78" s="315"/>
      <c r="BG78" s="315"/>
      <c r="BH78" s="315"/>
      <c r="BI78" s="315"/>
      <c r="BJ78" s="315"/>
      <c r="BK78" s="315"/>
      <c r="BL78" s="315"/>
      <c r="BM78" s="315"/>
      <c r="BN78" s="315"/>
      <c r="BO78" s="315"/>
      <c r="BP78" s="315"/>
      <c r="BQ78" s="315"/>
      <c r="BR78" s="315"/>
      <c r="BS78" s="315"/>
      <c r="BT78" s="315"/>
      <c r="BU78" s="315"/>
      <c r="BV78" s="315"/>
      <c r="BW78" s="315"/>
      <c r="BX78" s="315"/>
      <c r="BY78" s="315"/>
      <c r="BZ78" s="315"/>
      <c r="CA78" s="315"/>
      <c r="CB78" s="315"/>
      <c r="CC78" s="315"/>
      <c r="CD78" s="315"/>
      <c r="CE78" s="315"/>
      <c r="CF78" s="315"/>
      <c r="CG78" s="315"/>
      <c r="CH78" s="315"/>
      <c r="CI78" s="315"/>
      <c r="CJ78" s="315"/>
      <c r="CK78" s="315"/>
      <c r="CL78" s="315"/>
      <c r="CM78" s="315"/>
      <c r="CN78" s="315"/>
      <c r="CO78" s="315"/>
      <c r="CP78" s="315"/>
      <c r="CQ78" s="315"/>
      <c r="CR78" s="315"/>
      <c r="CS78" s="315"/>
      <c r="CT78" s="315"/>
      <c r="CU78" s="315"/>
      <c r="CV78" s="315"/>
      <c r="CW78" s="315"/>
      <c r="CX78" s="315"/>
      <c r="CY78" s="315"/>
      <c r="CZ78" s="315"/>
      <c r="DA78" s="315"/>
      <c r="DB78" s="315"/>
      <c r="DC78" s="315"/>
      <c r="DD78" s="315"/>
      <c r="DE78" s="315"/>
      <c r="DF78" s="315"/>
      <c r="DG78" s="315"/>
      <c r="DH78" s="315"/>
      <c r="DI78" s="315"/>
      <c r="DJ78" s="315"/>
      <c r="DK78" s="315"/>
      <c r="DL78" s="315"/>
      <c r="DM78" s="315"/>
      <c r="DN78" s="315"/>
      <c r="DO78" s="315"/>
      <c r="DP78" s="315"/>
      <c r="DQ78" s="315"/>
      <c r="DR78" s="315"/>
      <c r="DS78" s="315"/>
      <c r="DT78" s="315"/>
      <c r="DU78" s="315"/>
      <c r="DV78" s="315"/>
      <c r="DW78" s="315"/>
      <c r="DX78" s="315"/>
      <c r="DY78" s="315"/>
      <c r="DZ78" s="315"/>
      <c r="EA78" s="315"/>
      <c r="EB78" s="315"/>
      <c r="EC78" s="315"/>
      <c r="ED78" s="315"/>
      <c r="EE78" s="315"/>
      <c r="EF78" s="315"/>
      <c r="EG78" s="315"/>
      <c r="EH78" s="315"/>
      <c r="EI78" s="315"/>
      <c r="EJ78" s="315"/>
      <c r="EK78" s="315"/>
      <c r="EL78" s="315"/>
      <c r="EM78" s="315"/>
      <c r="EN78" s="315"/>
      <c r="EO78" s="315"/>
      <c r="EP78" s="315"/>
      <c r="EQ78" s="315"/>
      <c r="ER78" s="315"/>
      <c r="ES78" s="315"/>
      <c r="ET78" s="315"/>
      <c r="EU78" s="315"/>
      <c r="EV78" s="315"/>
      <c r="EW78" s="315"/>
      <c r="EX78" s="315"/>
      <c r="EY78" s="315"/>
      <c r="EZ78" s="315"/>
      <c r="FA78" s="315"/>
      <c r="FB78" s="315"/>
      <c r="FC78" s="315"/>
      <c r="FD78" s="315"/>
      <c r="FE78" s="315"/>
      <c r="FF78" s="315"/>
      <c r="FG78" s="315"/>
      <c r="FH78" s="315"/>
      <c r="FI78" s="315"/>
      <c r="FJ78" s="315"/>
      <c r="FK78" s="315"/>
      <c r="FL78" s="315"/>
      <c r="FM78" s="315"/>
      <c r="FN78" s="315"/>
      <c r="FO78" s="315"/>
      <c r="FP78" s="315"/>
      <c r="FQ78" s="315"/>
      <c r="FR78" s="315"/>
      <c r="FS78" s="315"/>
      <c r="FT78" s="315"/>
      <c r="FU78" s="315"/>
      <c r="FV78" s="315"/>
      <c r="FW78" s="315"/>
      <c r="FX78" s="315"/>
      <c r="FY78" s="315"/>
      <c r="FZ78" s="315"/>
      <c r="GA78" s="315"/>
      <c r="GB78" s="315"/>
      <c r="GC78" s="315"/>
      <c r="GD78" s="315"/>
      <c r="GE78" s="315"/>
      <c r="GF78" s="315"/>
      <c r="GG78" s="315"/>
      <c r="GH78" s="315"/>
      <c r="GI78" s="315"/>
      <c r="GJ78" s="315"/>
      <c r="GK78" s="315"/>
      <c r="GL78" s="315"/>
      <c r="GM78" s="315"/>
      <c r="GN78" s="315"/>
      <c r="GO78" s="315"/>
      <c r="GP78" s="315"/>
      <c r="GQ78" s="315"/>
      <c r="GR78" s="315"/>
      <c r="GS78" s="315"/>
      <c r="GT78" s="315"/>
      <c r="GU78" s="315"/>
      <c r="GV78" s="315"/>
      <c r="GW78" s="315"/>
      <c r="GX78" s="315"/>
      <c r="GY78" s="315"/>
      <c r="GZ78" s="315"/>
      <c r="HA78" s="315"/>
      <c r="HB78" s="315"/>
      <c r="HC78" s="315"/>
      <c r="HD78" s="315"/>
      <c r="HE78" s="315"/>
      <c r="HF78" s="315"/>
      <c r="HG78" s="315"/>
      <c r="HH78" s="315"/>
      <c r="HI78" s="315"/>
      <c r="HJ78" s="315"/>
      <c r="HK78" s="315"/>
      <c r="HL78" s="315"/>
      <c r="HM78" s="315"/>
      <c r="HN78" s="315"/>
      <c r="HO78" s="315"/>
      <c r="HP78" s="315"/>
      <c r="HQ78" s="315"/>
      <c r="HR78" s="315"/>
      <c r="HS78" s="315"/>
      <c r="HT78" s="315"/>
      <c r="HU78" s="315"/>
      <c r="HV78" s="315"/>
      <c r="HW78" s="315"/>
      <c r="HX78" s="315"/>
      <c r="HY78" s="315"/>
      <c r="HZ78" s="315"/>
      <c r="IA78" s="315"/>
      <c r="IB78" s="315"/>
      <c r="IC78" s="315"/>
      <c r="ID78" s="315"/>
      <c r="IE78" s="315"/>
      <c r="IF78" s="315"/>
      <c r="IG78" s="315"/>
      <c r="IH78" s="315"/>
      <c r="II78" s="315"/>
      <c r="IJ78" s="315"/>
      <c r="IK78" s="315"/>
      <c r="IL78" s="315"/>
      <c r="IM78" s="315"/>
      <c r="IN78" s="315"/>
      <c r="IO78" s="315"/>
      <c r="IP78" s="315"/>
      <c r="IQ78" s="315"/>
      <c r="IR78" s="315"/>
      <c r="IS78" s="315"/>
      <c r="IT78" s="315"/>
      <c r="AMB78" s="0"/>
      <c r="AMC78" s="0"/>
      <c r="AMD78" s="0"/>
      <c r="AME78" s="0"/>
      <c r="AMF78" s="0"/>
      <c r="AMG78" s="0"/>
      <c r="AMH78" s="0"/>
      <c r="AMI78" s="0"/>
      <c r="AMJ78" s="0"/>
    </row>
    <row r="79" customFormat="false" ht="14.65" hidden="false" customHeight="false" outlineLevel="0" collapsed="false">
      <c r="A79" s="355" t="n">
        <v>69372</v>
      </c>
      <c r="B79" s="355" t="s">
        <v>453</v>
      </c>
      <c r="C79" s="355" t="s">
        <v>453</v>
      </c>
      <c r="D79" s="356" t="s">
        <v>2194</v>
      </c>
      <c r="E79" s="356" t="s">
        <v>2195</v>
      </c>
      <c r="F79" s="406" t="s">
        <v>2196</v>
      </c>
      <c r="G79" s="379"/>
      <c r="H79" s="379"/>
      <c r="I79" s="379" t="s">
        <v>826</v>
      </c>
      <c r="J79" s="379"/>
      <c r="K79" s="355" t="s">
        <v>2126</v>
      </c>
      <c r="L79" s="355"/>
      <c r="M79" s="355"/>
      <c r="N79" s="355"/>
      <c r="O79" s="355"/>
      <c r="P79" s="355"/>
      <c r="Q79" s="355"/>
      <c r="R79" s="357"/>
      <c r="S79" s="357"/>
      <c r="T79" s="357"/>
      <c r="U79" s="357"/>
      <c r="V79" s="357"/>
      <c r="W79" s="357"/>
      <c r="X79" s="357"/>
      <c r="Y79" s="357"/>
      <c r="Z79" s="357"/>
      <c r="AA79" s="357"/>
      <c r="AB79" s="357"/>
      <c r="AC79" s="358"/>
      <c r="AD79" s="358"/>
      <c r="AE79" s="358"/>
      <c r="AF79" s="358"/>
      <c r="AG79" s="358"/>
      <c r="AH79" s="408"/>
      <c r="AI79" s="20"/>
      <c r="AJ79" s="20" t="s">
        <v>2197</v>
      </c>
      <c r="AK79" s="409"/>
      <c r="AL79" s="409"/>
      <c r="AM79" s="409"/>
      <c r="AN79" s="409"/>
      <c r="AO79" s="20" t="s">
        <v>453</v>
      </c>
      <c r="AP79" s="20"/>
      <c r="AQ79" s="20" t="s">
        <v>453</v>
      </c>
      <c r="AR79" s="362" t="s">
        <v>453</v>
      </c>
      <c r="AS79" s="363"/>
      <c r="AT79" s="364" t="n">
        <v>-10</v>
      </c>
    </row>
    <row r="80" customFormat="false" ht="14.65" hidden="false" customHeight="false" outlineLevel="0" collapsed="false">
      <c r="A80" s="355" t="n">
        <v>67585</v>
      </c>
      <c r="B80" s="355" t="s">
        <v>453</v>
      </c>
      <c r="C80" s="355" t="s">
        <v>453</v>
      </c>
      <c r="D80" s="356" t="s">
        <v>2198</v>
      </c>
      <c r="E80" s="356" t="s">
        <v>2199</v>
      </c>
      <c r="F80" s="406" t="s">
        <v>2200</v>
      </c>
      <c r="G80" s="379"/>
      <c r="H80" s="379"/>
      <c r="I80" s="379" t="s">
        <v>826</v>
      </c>
      <c r="J80" s="379"/>
      <c r="K80" s="355" t="s">
        <v>2126</v>
      </c>
      <c r="L80" s="355"/>
      <c r="M80" s="355"/>
      <c r="N80" s="355"/>
      <c r="O80" s="355"/>
      <c r="P80" s="355"/>
      <c r="Q80" s="355"/>
      <c r="R80" s="357"/>
      <c r="S80" s="357"/>
      <c r="T80" s="357"/>
      <c r="U80" s="357"/>
      <c r="V80" s="357"/>
      <c r="W80" s="357"/>
      <c r="X80" s="357"/>
      <c r="Y80" s="357"/>
      <c r="Z80" s="357"/>
      <c r="AA80" s="357"/>
      <c r="AB80" s="357"/>
      <c r="AC80" s="358"/>
      <c r="AD80" s="358"/>
      <c r="AE80" s="358"/>
      <c r="AF80" s="358"/>
      <c r="AG80" s="358"/>
      <c r="AH80" s="408"/>
      <c r="AI80" s="20"/>
      <c r="AJ80" s="20" t="s">
        <v>2201</v>
      </c>
      <c r="AK80" s="409"/>
      <c r="AL80" s="409"/>
      <c r="AM80" s="409"/>
      <c r="AN80" s="409"/>
      <c r="AO80" s="20" t="s">
        <v>453</v>
      </c>
      <c r="AP80" s="20"/>
      <c r="AQ80" s="20" t="s">
        <v>453</v>
      </c>
      <c r="AR80" s="362" t="s">
        <v>453</v>
      </c>
      <c r="AS80" s="363"/>
      <c r="AT80" s="364" t="n">
        <v>-10</v>
      </c>
    </row>
  </sheetData>
  <printOptions headings="false" gridLines="false" gridLinesSet="true" horizontalCentered="false" verticalCentered="false"/>
  <pageMargins left="0.39375" right="0.39375" top="0.588194444444444" bottom="0.705555555555555" header="0.39375" footer="0.39375"/>
  <pageSetup paperSize="8" scale="100" firstPageNumber="0" fitToWidth="1" fitToHeight="25" pageOrder="downThenOver" orientation="landscape" blackAndWhite="false" draft="false" cellComments="none" useFirstPageNumber="false" horizontalDpi="300" verticalDpi="300" copies="1"/>
  <headerFooter differentFirst="false" differentOddEven="false">
    <oddHeader>&amp;C&amp;"Arial,Gras"&amp;14Hiérarchisation des &amp;A  présents en Occitanie&amp;R&amp;"Times New Roman,Normal"&amp;11Version 1,4 - sept 2019</oddHeader>
    <oddFooter>&amp;CREEX : Eteint en région ; REDH : Rédhibitoire ; TRFO : Très Fort ; FORT : Fort ; MODE : Modéré ; FAIB : Faible ; NH : Non hiérarchisé ; INTR : Introduit ; &amp;R&amp;P/&amp;N</oddFooter>
  </headerFooter>
  <legacyDrawing r:id="rId2"/>
</worksheet>
</file>

<file path=xl/worksheets/sheet9.xml><?xml version="1.0" encoding="utf-8"?>
<worksheet xmlns="http://schemas.openxmlformats.org/spreadsheetml/2006/main" xmlns:r="http://schemas.openxmlformats.org/officeDocument/2006/relationships">
  <sheetPr filterMode="false">
    <pageSetUpPr fitToPage="true"/>
  </sheetPr>
  <dimension ref="A1:AMJ32"/>
  <sheetViews>
    <sheetView showFormulas="false" showGridLines="true" showRowColHeaders="true" showZeros="true" rightToLeft="false" tabSelected="false" showOutlineSymbols="true" defaultGridColor="true" view="normal" topLeftCell="Q1" colorId="64" zoomScale="100" zoomScaleNormal="100" zoomScalePageLayoutView="100" workbookViewId="0">
      <selection pane="topLeft" activeCell="AM10" activeCellId="0" sqref="AM10"/>
    </sheetView>
  </sheetViews>
  <sheetFormatPr defaultRowHeight="14.65" zeroHeight="false" outlineLevelRow="0" outlineLevelCol="0"/>
  <cols>
    <col collapsed="false" customWidth="true" hidden="false" outlineLevel="0" max="1" min="1" style="410" width="8.48"/>
    <col collapsed="false" customWidth="true" hidden="false" outlineLevel="0" max="3" min="2" style="98" width="10"/>
    <col collapsed="false" customWidth="true" hidden="false" outlineLevel="0" max="4" min="4" style="411" width="26.55"/>
    <col collapsed="false" customWidth="true" hidden="false" outlineLevel="0" max="5" min="5" style="411" width="27.82"/>
    <col collapsed="false" customWidth="true" hidden="true" outlineLevel="0" max="6" min="6" style="412" width="56.43"/>
    <col collapsed="false" customWidth="true" hidden="true" outlineLevel="0" max="7" min="7" style="98" width="9.82"/>
    <col collapsed="false" customWidth="true" hidden="false" outlineLevel="0" max="8" min="8" style="98" width="9.82"/>
    <col collapsed="false" customWidth="true" hidden="false" outlineLevel="0" max="9" min="9" style="98" width="19.08"/>
    <col collapsed="false" customWidth="true" hidden="false" outlineLevel="0" max="10" min="10" style="98" width="25.85"/>
    <col collapsed="false" customWidth="true" hidden="false" outlineLevel="0" max="11" min="11" style="98" width="6.2"/>
    <col collapsed="false" customWidth="true" hidden="true" outlineLevel="0" max="12" min="12" style="98" width="9.07"/>
    <col collapsed="false" customWidth="true" hidden="true" outlineLevel="0" max="13" min="13" style="98" width="5.33"/>
    <col collapsed="false" customWidth="true" hidden="false" outlineLevel="0" max="14" min="14" style="98" width="9.07"/>
    <col collapsed="false" customWidth="true" hidden="false" outlineLevel="0" max="15" min="15" style="98" width="5.33"/>
    <col collapsed="false" customWidth="true" hidden="false" outlineLevel="0" max="17" min="16" style="98" width="11.9"/>
    <col collapsed="false" customWidth="true" hidden="false" outlineLevel="0" max="21" min="18" style="413" width="3.11"/>
    <col collapsed="false" customWidth="true" hidden="false" outlineLevel="0" max="22" min="22" style="413" width="4.41"/>
    <col collapsed="false" customWidth="true" hidden="false" outlineLevel="0" max="23" min="23" style="413" width="3.11"/>
    <col collapsed="false" customWidth="true" hidden="true" outlineLevel="0" max="25" min="24" style="413" width="3.11"/>
    <col collapsed="false" customWidth="true" hidden="false" outlineLevel="0" max="28" min="26" style="413" width="3.11"/>
    <col collapsed="false" customWidth="true" hidden="false" outlineLevel="0" max="32" min="29" style="414" width="3.11"/>
    <col collapsed="false" customWidth="true" hidden="true" outlineLevel="0" max="33" min="33" style="414" width="3.11"/>
    <col collapsed="false" customWidth="true" hidden="true" outlineLevel="0" max="34" min="34" style="98" width="11.9"/>
    <col collapsed="false" customWidth="true" hidden="true" outlineLevel="0" max="35" min="35" style="415" width="11.9"/>
    <col collapsed="false" customWidth="true" hidden="false" outlineLevel="0" max="38" min="36" style="415" width="3.76"/>
    <col collapsed="false" customWidth="false" hidden="false" outlineLevel="0" max="39" min="39" style="416" width="11.52"/>
    <col collapsed="false" customWidth="true" hidden="false" outlineLevel="0" max="40" min="40" style="417" width="9.76"/>
    <col collapsed="false" customWidth="true" hidden="false" outlineLevel="0" max="41" min="41" style="417" width="11.9"/>
    <col collapsed="false" customWidth="true" hidden="false" outlineLevel="0" max="42" min="42" style="416" width="9.76"/>
    <col collapsed="false" customWidth="true" hidden="true" outlineLevel="0" max="43" min="43" style="404" width="13.02"/>
    <col collapsed="false" customWidth="false" hidden="true" outlineLevel="0" max="44" min="44" style="416" width="11.48"/>
    <col collapsed="false" customWidth="true" hidden="false" outlineLevel="0" max="45" min="45" style="416" width="20.98"/>
    <col collapsed="false" customWidth="false" hidden="false" outlineLevel="0" max="251" min="46" style="416" width="11.48"/>
    <col collapsed="false" customWidth="true" hidden="false" outlineLevel="0" max="1019" min="252" style="416" width="10.97"/>
    <col collapsed="false" customWidth="true" hidden="false" outlineLevel="0" max="1020" min="1020" style="324" width="10.97"/>
    <col collapsed="false" customWidth="true" hidden="false" outlineLevel="0" max="1025" min="1021" style="0" width="10.97"/>
  </cols>
  <sheetData>
    <row r="1" s="421" customFormat="true" ht="160.3" hidden="false" customHeight="true" outlineLevel="0" collapsed="false">
      <c r="A1" s="418" t="s">
        <v>83</v>
      </c>
      <c r="B1" s="418" t="s">
        <v>86</v>
      </c>
      <c r="C1" s="418" t="s">
        <v>88</v>
      </c>
      <c r="D1" s="419" t="s">
        <v>90</v>
      </c>
      <c r="E1" s="419" t="s">
        <v>92</v>
      </c>
      <c r="F1" s="418" t="s">
        <v>94</v>
      </c>
      <c r="G1" s="418" t="s">
        <v>96</v>
      </c>
      <c r="H1" s="418" t="s">
        <v>39</v>
      </c>
      <c r="I1" s="418" t="s">
        <v>17</v>
      </c>
      <c r="J1" s="418" t="s">
        <v>24</v>
      </c>
      <c r="K1" s="418" t="s">
        <v>102</v>
      </c>
      <c r="L1" s="418" t="s">
        <v>105</v>
      </c>
      <c r="M1" s="418" t="s">
        <v>108</v>
      </c>
      <c r="N1" s="418" t="s">
        <v>110</v>
      </c>
      <c r="O1" s="326" t="s">
        <v>34</v>
      </c>
      <c r="P1" s="418" t="s">
        <v>4</v>
      </c>
      <c r="Q1" s="418" t="s">
        <v>10</v>
      </c>
      <c r="R1" s="420" t="s">
        <v>117</v>
      </c>
      <c r="S1" s="420" t="s">
        <v>119</v>
      </c>
      <c r="T1" s="420" t="s">
        <v>121</v>
      </c>
      <c r="U1" s="420" t="s">
        <v>123</v>
      </c>
      <c r="V1" s="420" t="s">
        <v>125</v>
      </c>
      <c r="W1" s="420" t="s">
        <v>127</v>
      </c>
      <c r="X1" s="420" t="s">
        <v>129</v>
      </c>
      <c r="Y1" s="420" t="s">
        <v>131</v>
      </c>
      <c r="Z1" s="420" t="s">
        <v>133</v>
      </c>
      <c r="AA1" s="420" t="s">
        <v>136</v>
      </c>
      <c r="AB1" s="420" t="s">
        <v>138</v>
      </c>
      <c r="AC1" s="420" t="s">
        <v>140</v>
      </c>
      <c r="AD1" s="420" t="s">
        <v>142</v>
      </c>
      <c r="AE1" s="420" t="s">
        <v>144</v>
      </c>
      <c r="AF1" s="420" t="s">
        <v>146</v>
      </c>
      <c r="AG1" s="420" t="s">
        <v>146</v>
      </c>
      <c r="AH1" s="326" t="s">
        <v>148</v>
      </c>
      <c r="AI1" s="326" t="s">
        <v>490</v>
      </c>
      <c r="AJ1" s="331" t="s">
        <v>155</v>
      </c>
      <c r="AK1" s="331" t="s">
        <v>157</v>
      </c>
      <c r="AL1" s="331" t="s">
        <v>159</v>
      </c>
      <c r="AM1" s="331" t="s">
        <v>161</v>
      </c>
      <c r="AN1" s="331" t="s">
        <v>163</v>
      </c>
      <c r="AO1" s="331" t="s">
        <v>166</v>
      </c>
      <c r="AP1" s="331" t="s">
        <v>168</v>
      </c>
      <c r="AQ1" s="326" t="s">
        <v>170</v>
      </c>
      <c r="AR1" s="332" t="s">
        <v>172</v>
      </c>
      <c r="AS1" s="332" t="s">
        <v>177</v>
      </c>
      <c r="AMF1" s="333"/>
      <c r="AMG1" s="0"/>
      <c r="AMH1" s="0"/>
      <c r="AMI1" s="0"/>
      <c r="AMJ1" s="0"/>
    </row>
    <row r="2" s="412" customFormat="true" ht="14.65" hidden="false" customHeight="false" outlineLevel="0" collapsed="false">
      <c r="A2" s="422" t="n">
        <v>10979</v>
      </c>
      <c r="B2" s="274" t="s">
        <v>193</v>
      </c>
      <c r="C2" s="274" t="s">
        <v>193</v>
      </c>
      <c r="D2" s="423" t="s">
        <v>2202</v>
      </c>
      <c r="E2" s="423" t="s">
        <v>2203</v>
      </c>
      <c r="F2" s="423" t="s">
        <v>2204</v>
      </c>
      <c r="G2" s="274"/>
      <c r="H2" s="274" t="s">
        <v>41</v>
      </c>
      <c r="I2" s="274" t="s">
        <v>2205</v>
      </c>
      <c r="J2" s="274" t="s">
        <v>2205</v>
      </c>
      <c r="K2" s="274"/>
      <c r="L2" s="274"/>
      <c r="M2" s="274"/>
      <c r="N2" s="274"/>
      <c r="O2" s="274"/>
      <c r="P2" s="274" t="s">
        <v>198</v>
      </c>
      <c r="Q2" s="274" t="s">
        <v>187</v>
      </c>
      <c r="R2" s="424" t="n">
        <v>3</v>
      </c>
      <c r="S2" s="424" t="n">
        <v>3</v>
      </c>
      <c r="T2" s="424" t="n">
        <v>4</v>
      </c>
      <c r="U2" s="424" t="n">
        <v>4</v>
      </c>
      <c r="V2" s="425" t="n">
        <f aca="false">AVERAGE(T2:U2)</f>
        <v>4</v>
      </c>
      <c r="W2" s="424"/>
      <c r="X2" s="424"/>
      <c r="Y2" s="424"/>
      <c r="Z2" s="424"/>
      <c r="AA2" s="424" t="n">
        <v>0</v>
      </c>
      <c r="AB2" s="424" t="n">
        <v>1</v>
      </c>
      <c r="AC2" s="425" t="n">
        <v>3</v>
      </c>
      <c r="AD2" s="425" t="n">
        <v>4</v>
      </c>
      <c r="AE2" s="425" t="n">
        <v>3</v>
      </c>
      <c r="AF2" s="425" t="n">
        <v>3</v>
      </c>
      <c r="AG2" s="425" t="n">
        <v>3</v>
      </c>
      <c r="AH2" s="274"/>
      <c r="AI2" s="117" t="s">
        <v>252</v>
      </c>
      <c r="AJ2" s="426" t="n">
        <f aca="false">AVERAGE(R2:S2)</f>
        <v>3</v>
      </c>
      <c r="AK2" s="427" t="n">
        <f aca="false">AVERAGE(V2,W2,Z2,AA2,AB2)</f>
        <v>1.66666666666667</v>
      </c>
      <c r="AL2" s="426" t="n">
        <f aca="false">AVERAGE(AC2:AG2)</f>
        <v>3.2</v>
      </c>
      <c r="AM2" s="381" t="n">
        <f aca="false">AL2+AK2</f>
        <v>4.86666666666667</v>
      </c>
      <c r="AN2" s="428" t="s">
        <v>225</v>
      </c>
      <c r="AO2" s="429"/>
      <c r="AP2" s="428" t="s">
        <v>225</v>
      </c>
      <c r="AQ2" s="278"/>
      <c r="AR2" s="430"/>
      <c r="AS2" s="273" t="s">
        <v>2206</v>
      </c>
      <c r="AMF2" s="324"/>
      <c r="AMG2" s="0"/>
      <c r="AMH2" s="0"/>
      <c r="AMI2" s="0"/>
      <c r="AMJ2" s="0"/>
    </row>
    <row r="3" s="412" customFormat="true" ht="14.65" hidden="false" customHeight="false" outlineLevel="0" collapsed="false">
      <c r="A3" s="422" t="n">
        <v>12348</v>
      </c>
      <c r="B3" s="274" t="s">
        <v>193</v>
      </c>
      <c r="C3" s="274" t="s">
        <v>193</v>
      </c>
      <c r="D3" s="423" t="s">
        <v>2207</v>
      </c>
      <c r="E3" s="423" t="s">
        <v>2208</v>
      </c>
      <c r="F3" s="423" t="s">
        <v>2209</v>
      </c>
      <c r="G3" s="274"/>
      <c r="H3" s="274" t="s">
        <v>42</v>
      </c>
      <c r="I3" s="274"/>
      <c r="J3" s="362" t="s">
        <v>1973</v>
      </c>
      <c r="K3" s="274"/>
      <c r="L3" s="274"/>
      <c r="M3" s="274"/>
      <c r="N3" s="274"/>
      <c r="O3" s="274"/>
      <c r="P3" s="274" t="s">
        <v>198</v>
      </c>
      <c r="Q3" s="274" t="s">
        <v>187</v>
      </c>
      <c r="R3" s="424" t="n">
        <v>3</v>
      </c>
      <c r="S3" s="424" t="n">
        <v>3</v>
      </c>
      <c r="T3" s="424" t="n">
        <v>0</v>
      </c>
      <c r="U3" s="424" t="n">
        <v>1</v>
      </c>
      <c r="V3" s="425" t="n">
        <f aca="false">AVERAGE(T3:U3)</f>
        <v>0.5</v>
      </c>
      <c r="W3" s="424"/>
      <c r="X3" s="424"/>
      <c r="Y3" s="424"/>
      <c r="Z3" s="424"/>
      <c r="AA3" s="424" t="n">
        <v>0</v>
      </c>
      <c r="AB3" s="424" t="n">
        <v>2</v>
      </c>
      <c r="AC3" s="425" t="n">
        <v>2</v>
      </c>
      <c r="AD3" s="425" t="n">
        <v>2</v>
      </c>
      <c r="AE3" s="425" t="n">
        <v>2</v>
      </c>
      <c r="AF3" s="425" t="n">
        <v>1</v>
      </c>
      <c r="AG3" s="425" t="n">
        <v>1</v>
      </c>
      <c r="AH3" s="274"/>
      <c r="AI3" s="117" t="s">
        <v>252</v>
      </c>
      <c r="AJ3" s="426" t="n">
        <f aca="false">AVERAGE(R3:S3)</f>
        <v>3</v>
      </c>
      <c r="AK3" s="431" t="n">
        <f aca="false">AVERAGE(V3,W3,Z3,AA3,AB3)</f>
        <v>0.833333333333333</v>
      </c>
      <c r="AL3" s="427" t="n">
        <f aca="false">AVERAGE(AC3:AG3)</f>
        <v>1.6</v>
      </c>
      <c r="AM3" s="376" t="n">
        <f aca="false">AL3+AK3</f>
        <v>2.43333333333333</v>
      </c>
      <c r="AN3" s="432" t="s">
        <v>226</v>
      </c>
      <c r="AO3" s="429"/>
      <c r="AP3" s="432" t="s">
        <v>226</v>
      </c>
      <c r="AQ3" s="278"/>
      <c r="AR3" s="430"/>
      <c r="AS3" s="273" t="s">
        <v>2206</v>
      </c>
      <c r="AMF3" s="324"/>
      <c r="AMG3" s="0"/>
      <c r="AMH3" s="0"/>
      <c r="AMI3" s="0"/>
      <c r="AMJ3" s="0"/>
    </row>
    <row r="4" customFormat="false" ht="14.65" hidden="false" customHeight="false" outlineLevel="0" collapsed="false">
      <c r="A4" s="422" t="n">
        <v>12336</v>
      </c>
      <c r="B4" s="274" t="s">
        <v>193</v>
      </c>
      <c r="C4" s="274" t="s">
        <v>193</v>
      </c>
      <c r="D4" s="423" t="s">
        <v>2210</v>
      </c>
      <c r="E4" s="423" t="s">
        <v>2211</v>
      </c>
      <c r="F4" s="423" t="s">
        <v>2212</v>
      </c>
      <c r="G4" s="274"/>
      <c r="H4" s="274" t="s">
        <v>41</v>
      </c>
      <c r="I4" s="274"/>
      <c r="J4" s="362" t="s">
        <v>1973</v>
      </c>
      <c r="K4" s="274"/>
      <c r="L4" s="274"/>
      <c r="M4" s="274"/>
      <c r="N4" s="274"/>
      <c r="O4" s="274"/>
      <c r="P4" s="274" t="s">
        <v>198</v>
      </c>
      <c r="Q4" s="274" t="s">
        <v>187</v>
      </c>
      <c r="R4" s="424" t="n">
        <v>3</v>
      </c>
      <c r="S4" s="424" t="n">
        <v>3</v>
      </c>
      <c r="T4" s="424" t="n">
        <v>0</v>
      </c>
      <c r="U4" s="424" t="n">
        <v>1</v>
      </c>
      <c r="V4" s="425" t="n">
        <f aca="false">AVERAGE(T4:U4)</f>
        <v>0.5</v>
      </c>
      <c r="W4" s="424"/>
      <c r="X4" s="424"/>
      <c r="Y4" s="424"/>
      <c r="Z4" s="424"/>
      <c r="AA4" s="424" t="n">
        <v>0</v>
      </c>
      <c r="AB4" s="424" t="n">
        <v>1</v>
      </c>
      <c r="AC4" s="425" t="n">
        <v>2</v>
      </c>
      <c r="AD4" s="425" t="n">
        <v>2</v>
      </c>
      <c r="AE4" s="425" t="n">
        <v>1</v>
      </c>
      <c r="AF4" s="425" t="n">
        <v>1</v>
      </c>
      <c r="AG4" s="425" t="n">
        <v>1</v>
      </c>
      <c r="AH4" s="274"/>
      <c r="AI4" s="117" t="s">
        <v>252</v>
      </c>
      <c r="AJ4" s="426" t="n">
        <f aca="false">AVERAGE(R4:S4)</f>
        <v>3</v>
      </c>
      <c r="AK4" s="431" t="n">
        <f aca="false">AVERAGE(V4,W4,Z4,AA4,AB4)</f>
        <v>0.5</v>
      </c>
      <c r="AL4" s="427" t="n">
        <f aca="false">AVERAGE(AC4:AG4)</f>
        <v>1.4</v>
      </c>
      <c r="AM4" s="299" t="n">
        <f aca="false">AL4+AK4</f>
        <v>1.9</v>
      </c>
      <c r="AN4" s="433" t="s">
        <v>319</v>
      </c>
      <c r="AO4" s="434" t="s">
        <v>226</v>
      </c>
      <c r="AP4" s="433" t="s">
        <v>319</v>
      </c>
      <c r="AQ4" s="278"/>
      <c r="AR4" s="435"/>
      <c r="AS4" s="273" t="s">
        <v>2206</v>
      </c>
    </row>
    <row r="5" s="412" customFormat="true" ht="14.65" hidden="false" customHeight="false" outlineLevel="0" collapsed="false">
      <c r="A5" s="436" t="n">
        <v>219832</v>
      </c>
      <c r="B5" s="362" t="s">
        <v>193</v>
      </c>
      <c r="C5" s="362" t="s">
        <v>179</v>
      </c>
      <c r="D5" s="423" t="s">
        <v>2213</v>
      </c>
      <c r="E5" s="423" t="s">
        <v>2214</v>
      </c>
      <c r="F5" s="423" t="s">
        <v>2215</v>
      </c>
      <c r="G5" s="362" t="s">
        <v>43</v>
      </c>
      <c r="H5" s="362" t="s">
        <v>43</v>
      </c>
      <c r="I5" s="274" t="s">
        <v>2205</v>
      </c>
      <c r="J5" s="274" t="s">
        <v>2205</v>
      </c>
      <c r="K5" s="362" t="s">
        <v>32</v>
      </c>
      <c r="L5" s="362"/>
      <c r="M5" s="362"/>
      <c r="N5" s="362" t="s">
        <v>215</v>
      </c>
      <c r="O5" s="362" t="s">
        <v>185</v>
      </c>
      <c r="P5" s="362" t="s">
        <v>660</v>
      </c>
      <c r="Q5" s="274"/>
      <c r="R5" s="20" t="n">
        <v>2</v>
      </c>
      <c r="S5" s="20" t="n">
        <v>0</v>
      </c>
      <c r="T5" s="20" t="n">
        <v>4</v>
      </c>
      <c r="U5" s="20" t="n">
        <v>4</v>
      </c>
      <c r="V5" s="425" t="n">
        <f aca="false">AVERAGE(T5:U5)</f>
        <v>4</v>
      </c>
      <c r="W5" s="20" t="n">
        <v>3</v>
      </c>
      <c r="X5" s="20"/>
      <c r="Y5" s="20"/>
      <c r="Z5" s="20" t="n">
        <v>4</v>
      </c>
      <c r="AA5" s="20" t="n">
        <v>3</v>
      </c>
      <c r="AB5" s="20" t="n">
        <v>3</v>
      </c>
      <c r="AC5" s="20" t="n">
        <v>2</v>
      </c>
      <c r="AD5" s="20" t="n">
        <v>4</v>
      </c>
      <c r="AE5" s="20" t="n">
        <v>4</v>
      </c>
      <c r="AF5" s="20" t="n">
        <v>3</v>
      </c>
      <c r="AG5" s="20" t="n">
        <v>3</v>
      </c>
      <c r="AH5" s="362"/>
      <c r="AI5" s="362" t="s">
        <v>252</v>
      </c>
      <c r="AJ5" s="427" t="n">
        <f aca="false">AVERAGE(R5:S5)</f>
        <v>1</v>
      </c>
      <c r="AK5" s="426" t="n">
        <f aca="false">AVERAGE(V5,W5,Z5,AA5,AB5)</f>
        <v>3.4</v>
      </c>
      <c r="AL5" s="426" t="n">
        <f aca="false">AVERAGE(AC5:AG5)</f>
        <v>3.2</v>
      </c>
      <c r="AM5" s="349" t="n">
        <f aca="false">AL5+AK5</f>
        <v>6.6</v>
      </c>
      <c r="AN5" s="437" t="s">
        <v>201</v>
      </c>
      <c r="AO5" s="438"/>
      <c r="AP5" s="437" t="s">
        <v>201</v>
      </c>
      <c r="AQ5" s="278"/>
      <c r="AR5" s="430"/>
      <c r="AS5" s="273" t="s">
        <v>2216</v>
      </c>
      <c r="AMF5" s="324"/>
      <c r="AMG5" s="0"/>
      <c r="AMH5" s="0"/>
      <c r="AMI5" s="0"/>
      <c r="AMJ5" s="0"/>
    </row>
    <row r="6" customFormat="false" ht="14.65" hidden="false" customHeight="false" outlineLevel="0" collapsed="false">
      <c r="A6" s="436" t="n">
        <v>53874</v>
      </c>
      <c r="B6" s="362" t="s">
        <v>193</v>
      </c>
      <c r="C6" s="362" t="s">
        <v>179</v>
      </c>
      <c r="D6" s="423" t="s">
        <v>2217</v>
      </c>
      <c r="E6" s="423" t="s">
        <v>2218</v>
      </c>
      <c r="F6" s="423" t="s">
        <v>2219</v>
      </c>
      <c r="G6" s="362" t="s">
        <v>44</v>
      </c>
      <c r="H6" s="362" t="s">
        <v>44</v>
      </c>
      <c r="I6" s="274" t="s">
        <v>2205</v>
      </c>
      <c r="J6" s="362"/>
      <c r="K6" s="362" t="s">
        <v>32</v>
      </c>
      <c r="L6" s="362"/>
      <c r="M6" s="362"/>
      <c r="N6" s="362" t="s">
        <v>184</v>
      </c>
      <c r="O6" s="362" t="s">
        <v>185</v>
      </c>
      <c r="P6" s="362" t="s">
        <v>660</v>
      </c>
      <c r="Q6" s="274"/>
      <c r="R6" s="20" t="n">
        <v>2</v>
      </c>
      <c r="S6" s="20" t="n">
        <v>0</v>
      </c>
      <c r="T6" s="20" t="n">
        <v>4</v>
      </c>
      <c r="U6" s="20" t="n">
        <v>0</v>
      </c>
      <c r="V6" s="425" t="n">
        <f aca="false">AVERAGE(T6:U6)</f>
        <v>2</v>
      </c>
      <c r="W6" s="20" t="n">
        <v>3</v>
      </c>
      <c r="X6" s="20"/>
      <c r="Y6" s="20"/>
      <c r="Z6" s="20" t="n">
        <v>4</v>
      </c>
      <c r="AA6" s="20" t="n">
        <v>3</v>
      </c>
      <c r="AB6" s="20" t="n">
        <v>4</v>
      </c>
      <c r="AC6" s="20" t="n">
        <v>3</v>
      </c>
      <c r="AD6" s="20" t="n">
        <v>2</v>
      </c>
      <c r="AE6" s="20" t="n">
        <v>4</v>
      </c>
      <c r="AF6" s="20" t="n">
        <v>3</v>
      </c>
      <c r="AG6" s="20" t="n">
        <v>3</v>
      </c>
      <c r="AH6" s="362"/>
      <c r="AI6" s="362" t="s">
        <v>252</v>
      </c>
      <c r="AJ6" s="427" t="n">
        <f aca="false">AVERAGE(R6:S6)</f>
        <v>1</v>
      </c>
      <c r="AK6" s="426" t="n">
        <f aca="false">AVERAGE(V6,W6,Z6,AA6,AB6)</f>
        <v>3.2</v>
      </c>
      <c r="AL6" s="426" t="n">
        <f aca="false">AVERAGE(AC6:AG6)</f>
        <v>3</v>
      </c>
      <c r="AM6" s="349" t="n">
        <f aca="false">AL6+AK6</f>
        <v>6.2</v>
      </c>
      <c r="AN6" s="439" t="s">
        <v>201</v>
      </c>
      <c r="AO6" s="438"/>
      <c r="AP6" s="439" t="s">
        <v>201</v>
      </c>
      <c r="AQ6" s="278"/>
      <c r="AR6" s="435"/>
      <c r="AS6" s="273" t="s">
        <v>2216</v>
      </c>
    </row>
    <row r="7" customFormat="false" ht="14.65" hidden="false" customHeight="false" outlineLevel="0" collapsed="false">
      <c r="A7" s="436" t="n">
        <v>53976</v>
      </c>
      <c r="B7" s="362" t="s">
        <v>193</v>
      </c>
      <c r="C7" s="362" t="s">
        <v>193</v>
      </c>
      <c r="D7" s="423" t="s">
        <v>2220</v>
      </c>
      <c r="E7" s="423" t="s">
        <v>2221</v>
      </c>
      <c r="F7" s="423" t="s">
        <v>2222</v>
      </c>
      <c r="G7" s="362" t="s">
        <v>42</v>
      </c>
      <c r="H7" s="362" t="s">
        <v>42</v>
      </c>
      <c r="I7" s="274" t="s">
        <v>2205</v>
      </c>
      <c r="J7" s="274" t="s">
        <v>2205</v>
      </c>
      <c r="K7" s="362" t="s">
        <v>31</v>
      </c>
      <c r="L7" s="362"/>
      <c r="M7" s="362"/>
      <c r="N7" s="362" t="s">
        <v>215</v>
      </c>
      <c r="O7" s="362" t="s">
        <v>185</v>
      </c>
      <c r="P7" s="362" t="s">
        <v>198</v>
      </c>
      <c r="Q7" s="274" t="s">
        <v>187</v>
      </c>
      <c r="R7" s="20" t="n">
        <v>3</v>
      </c>
      <c r="S7" s="20" t="n">
        <v>3</v>
      </c>
      <c r="T7" s="20" t="n">
        <v>4</v>
      </c>
      <c r="U7" s="20" t="n">
        <v>4</v>
      </c>
      <c r="V7" s="425" t="n">
        <f aca="false">AVERAGE(T7:U7)</f>
        <v>4</v>
      </c>
      <c r="W7" s="20" t="n">
        <v>2</v>
      </c>
      <c r="X7" s="20"/>
      <c r="Y7" s="20"/>
      <c r="Z7" s="20" t="n">
        <v>4</v>
      </c>
      <c r="AA7" s="20" t="n">
        <v>3</v>
      </c>
      <c r="AB7" s="20" t="n">
        <v>2</v>
      </c>
      <c r="AC7" s="20" t="n">
        <v>2</v>
      </c>
      <c r="AD7" s="440" t="n">
        <v>4</v>
      </c>
      <c r="AE7" s="20" t="n">
        <v>4</v>
      </c>
      <c r="AF7" s="20" t="n">
        <v>3</v>
      </c>
      <c r="AG7" s="20" t="n">
        <v>3</v>
      </c>
      <c r="AH7" s="362"/>
      <c r="AI7" s="362" t="s">
        <v>252</v>
      </c>
      <c r="AJ7" s="426" t="n">
        <f aca="false">AVERAGE(R7:S7)</f>
        <v>3</v>
      </c>
      <c r="AK7" s="426" t="n">
        <f aca="false">AVERAGE(V7,W7,Z7,AA7,AB7)</f>
        <v>3</v>
      </c>
      <c r="AL7" s="426" t="n">
        <f aca="false">AVERAGE(AC7:AG7)</f>
        <v>3.2</v>
      </c>
      <c r="AM7" s="349" t="n">
        <f aca="false">AL7+AK7</f>
        <v>6.2</v>
      </c>
      <c r="AN7" s="439" t="s">
        <v>201</v>
      </c>
      <c r="AO7" s="370"/>
      <c r="AP7" s="439" t="s">
        <v>201</v>
      </c>
      <c r="AQ7" s="278"/>
      <c r="AR7" s="373"/>
      <c r="AS7" s="273" t="s">
        <v>2216</v>
      </c>
    </row>
    <row r="8" s="324" customFormat="true" ht="14.65" hidden="false" customHeight="false" outlineLevel="0" collapsed="false">
      <c r="A8" s="436" t="n">
        <v>652083</v>
      </c>
      <c r="B8" s="362" t="s">
        <v>193</v>
      </c>
      <c r="C8" s="362" t="s">
        <v>193</v>
      </c>
      <c r="D8" s="423" t="s">
        <v>2223</v>
      </c>
      <c r="E8" s="423" t="s">
        <v>2224</v>
      </c>
      <c r="F8" s="423" t="s">
        <v>2225</v>
      </c>
      <c r="G8" s="362" t="s">
        <v>42</v>
      </c>
      <c r="H8" s="362" t="s">
        <v>43</v>
      </c>
      <c r="I8" s="274" t="s">
        <v>2205</v>
      </c>
      <c r="J8" s="274" t="s">
        <v>2205</v>
      </c>
      <c r="K8" s="362" t="s">
        <v>215</v>
      </c>
      <c r="L8" s="362"/>
      <c r="M8" s="362"/>
      <c r="N8" s="362" t="s">
        <v>215</v>
      </c>
      <c r="O8" s="362" t="s">
        <v>185</v>
      </c>
      <c r="P8" s="362" t="s">
        <v>660</v>
      </c>
      <c r="Q8" s="274"/>
      <c r="R8" s="20" t="n">
        <v>2</v>
      </c>
      <c r="S8" s="20" t="n">
        <v>0</v>
      </c>
      <c r="T8" s="20" t="n">
        <v>4</v>
      </c>
      <c r="U8" s="20" t="n">
        <v>4</v>
      </c>
      <c r="V8" s="425" t="n">
        <f aca="false">AVERAGE(T8:U8)</f>
        <v>4</v>
      </c>
      <c r="W8" s="20" t="n">
        <v>4</v>
      </c>
      <c r="X8" s="20"/>
      <c r="Y8" s="20"/>
      <c r="Z8" s="20" t="n">
        <v>4</v>
      </c>
      <c r="AA8" s="20" t="n">
        <v>3</v>
      </c>
      <c r="AB8" s="20" t="n">
        <v>3</v>
      </c>
      <c r="AC8" s="440" t="n">
        <v>1</v>
      </c>
      <c r="AD8" s="440" t="n">
        <v>4</v>
      </c>
      <c r="AE8" s="20" t="n">
        <v>3</v>
      </c>
      <c r="AF8" s="20" t="n">
        <v>2</v>
      </c>
      <c r="AG8" s="20" t="n">
        <v>2</v>
      </c>
      <c r="AH8" s="362"/>
      <c r="AI8" s="362" t="s">
        <v>252</v>
      </c>
      <c r="AJ8" s="427" t="n">
        <f aca="false">AVERAGE(R8:S8)</f>
        <v>1</v>
      </c>
      <c r="AK8" s="441" t="n">
        <f aca="false">AVERAGE(V8,W8,Z8,AA8,AB8)</f>
        <v>3.6</v>
      </c>
      <c r="AL8" s="442" t="n">
        <f aca="false">AVERAGE(AC8:AG8)</f>
        <v>2.4</v>
      </c>
      <c r="AM8" s="349" t="n">
        <f aca="false">AL8+AK8</f>
        <v>6</v>
      </c>
      <c r="AN8" s="439" t="s">
        <v>201</v>
      </c>
      <c r="AO8" s="438" t="s">
        <v>225</v>
      </c>
      <c r="AP8" s="439" t="s">
        <v>201</v>
      </c>
      <c r="AQ8" s="278"/>
      <c r="AR8" s="435"/>
      <c r="AS8" s="273" t="s">
        <v>2216</v>
      </c>
      <c r="AT8" s="315"/>
      <c r="AU8" s="315"/>
      <c r="AV8" s="315"/>
      <c r="AW8" s="315"/>
      <c r="AX8" s="315"/>
      <c r="AY8" s="315"/>
      <c r="AZ8" s="315"/>
      <c r="BA8" s="315"/>
      <c r="BB8" s="315"/>
      <c r="BC8" s="315"/>
      <c r="BD8" s="315"/>
      <c r="BE8" s="315"/>
      <c r="BF8" s="315"/>
      <c r="BG8" s="315"/>
      <c r="BH8" s="315"/>
      <c r="BI8" s="315"/>
      <c r="BJ8" s="315"/>
      <c r="BK8" s="315"/>
      <c r="BL8" s="315"/>
      <c r="BM8" s="315"/>
      <c r="BN8" s="315"/>
      <c r="BO8" s="315"/>
      <c r="BP8" s="315"/>
      <c r="BQ8" s="315"/>
      <c r="BR8" s="315"/>
      <c r="BS8" s="315"/>
      <c r="BT8" s="315"/>
      <c r="BU8" s="315"/>
      <c r="BV8" s="315"/>
      <c r="BW8" s="315"/>
      <c r="BX8" s="315"/>
      <c r="BY8" s="315"/>
      <c r="BZ8" s="315"/>
      <c r="CA8" s="315"/>
      <c r="CB8" s="315"/>
      <c r="CC8" s="315"/>
      <c r="CD8" s="315"/>
      <c r="CE8" s="315"/>
      <c r="CF8" s="315"/>
      <c r="CG8" s="315"/>
      <c r="CH8" s="315"/>
      <c r="CI8" s="315"/>
      <c r="CJ8" s="315"/>
      <c r="CK8" s="315"/>
      <c r="CL8" s="315"/>
      <c r="CM8" s="315"/>
      <c r="CN8" s="315"/>
      <c r="CO8" s="315"/>
      <c r="CP8" s="315"/>
      <c r="CQ8" s="315"/>
      <c r="CR8" s="315"/>
      <c r="CS8" s="315"/>
      <c r="CT8" s="315"/>
      <c r="CU8" s="315"/>
      <c r="CV8" s="315"/>
      <c r="CW8" s="315"/>
      <c r="CX8" s="315"/>
      <c r="CY8" s="315"/>
      <c r="CZ8" s="315"/>
      <c r="DA8" s="315"/>
      <c r="DB8" s="315"/>
      <c r="DC8" s="315"/>
      <c r="DD8" s="315"/>
      <c r="DE8" s="315"/>
      <c r="DF8" s="315"/>
      <c r="DG8" s="315"/>
      <c r="DH8" s="315"/>
      <c r="DI8" s="315"/>
      <c r="DJ8" s="315"/>
      <c r="DK8" s="315"/>
      <c r="DL8" s="315"/>
      <c r="DM8" s="315"/>
      <c r="DN8" s="315"/>
      <c r="DO8" s="315"/>
      <c r="DP8" s="315"/>
      <c r="DQ8" s="315"/>
      <c r="DR8" s="315"/>
      <c r="DS8" s="315"/>
      <c r="DT8" s="315"/>
      <c r="DU8" s="315"/>
      <c r="DV8" s="315"/>
      <c r="DW8" s="315"/>
      <c r="DX8" s="315"/>
      <c r="DY8" s="315"/>
      <c r="DZ8" s="315"/>
      <c r="EA8" s="315"/>
      <c r="EB8" s="315"/>
      <c r="EC8" s="315"/>
      <c r="ED8" s="315"/>
      <c r="EE8" s="315"/>
      <c r="EF8" s="315"/>
      <c r="EG8" s="315"/>
      <c r="EH8" s="315"/>
      <c r="EI8" s="315"/>
      <c r="EJ8" s="315"/>
      <c r="EK8" s="315"/>
      <c r="EL8" s="315"/>
      <c r="EM8" s="315"/>
      <c r="EN8" s="315"/>
      <c r="EO8" s="315"/>
      <c r="EP8" s="315"/>
      <c r="EQ8" s="315"/>
      <c r="ER8" s="315"/>
      <c r="ES8" s="315"/>
      <c r="ET8" s="315"/>
      <c r="EU8" s="315"/>
      <c r="EV8" s="315"/>
      <c r="EW8" s="315"/>
      <c r="EX8" s="315"/>
      <c r="EY8" s="315"/>
      <c r="EZ8" s="315"/>
      <c r="FA8" s="315"/>
      <c r="FB8" s="315"/>
      <c r="FC8" s="315"/>
      <c r="FD8" s="315"/>
      <c r="FE8" s="315"/>
      <c r="FF8" s="315"/>
      <c r="FG8" s="315"/>
      <c r="FH8" s="315"/>
      <c r="FI8" s="315"/>
      <c r="FJ8" s="315"/>
      <c r="FK8" s="315"/>
      <c r="FL8" s="315"/>
      <c r="FM8" s="315"/>
      <c r="FN8" s="315"/>
      <c r="FO8" s="315"/>
      <c r="FP8" s="315"/>
      <c r="FQ8" s="315"/>
      <c r="FR8" s="315"/>
      <c r="FS8" s="315"/>
      <c r="FT8" s="315"/>
      <c r="FU8" s="315"/>
      <c r="FV8" s="315"/>
      <c r="FW8" s="315"/>
      <c r="FX8" s="315"/>
      <c r="FY8" s="315"/>
      <c r="FZ8" s="315"/>
      <c r="GA8" s="315"/>
      <c r="GB8" s="315"/>
      <c r="GC8" s="315"/>
      <c r="GD8" s="315"/>
      <c r="GE8" s="315"/>
      <c r="GF8" s="315"/>
      <c r="GG8" s="315"/>
      <c r="GH8" s="315"/>
      <c r="GI8" s="315"/>
      <c r="GJ8" s="315"/>
      <c r="GK8" s="315"/>
      <c r="GL8" s="315"/>
      <c r="GM8" s="315"/>
      <c r="GN8" s="315"/>
      <c r="GO8" s="315"/>
      <c r="GP8" s="315"/>
      <c r="GQ8" s="315"/>
      <c r="GR8" s="315"/>
      <c r="GS8" s="315"/>
      <c r="GT8" s="315"/>
      <c r="GU8" s="315"/>
      <c r="GV8" s="315"/>
      <c r="GW8" s="315"/>
      <c r="GX8" s="315"/>
      <c r="GY8" s="315"/>
      <c r="GZ8" s="315"/>
      <c r="HA8" s="315"/>
      <c r="HB8" s="315"/>
      <c r="HC8" s="315"/>
      <c r="HD8" s="315"/>
      <c r="HE8" s="315"/>
      <c r="HF8" s="315"/>
      <c r="HG8" s="315"/>
      <c r="HH8" s="315"/>
      <c r="HI8" s="315"/>
      <c r="HJ8" s="315"/>
      <c r="HK8" s="315"/>
      <c r="HL8" s="315"/>
      <c r="HM8" s="315"/>
      <c r="HN8" s="315"/>
      <c r="HO8" s="315"/>
      <c r="HP8" s="315"/>
      <c r="HQ8" s="315"/>
      <c r="HR8" s="315"/>
      <c r="HS8" s="315"/>
      <c r="HT8" s="315"/>
      <c r="HU8" s="315"/>
      <c r="HV8" s="315"/>
      <c r="HW8" s="315"/>
      <c r="HX8" s="315"/>
      <c r="HY8" s="315"/>
      <c r="HZ8" s="315"/>
      <c r="IA8" s="315"/>
      <c r="IB8" s="315"/>
      <c r="IC8" s="315"/>
      <c r="ID8" s="315"/>
      <c r="IE8" s="315"/>
      <c r="IF8" s="315"/>
      <c r="IG8" s="315"/>
      <c r="IH8" s="315"/>
      <c r="II8" s="315"/>
      <c r="IJ8" s="315"/>
      <c r="IK8" s="315"/>
      <c r="AMG8" s="0"/>
      <c r="AMH8" s="0"/>
      <c r="AMI8" s="0"/>
      <c r="AMJ8" s="0"/>
    </row>
    <row r="9" s="324" customFormat="true" ht="14.65" hidden="false" customHeight="false" outlineLevel="0" collapsed="false">
      <c r="A9" s="436" t="n">
        <v>53926</v>
      </c>
      <c r="B9" s="362" t="s">
        <v>193</v>
      </c>
      <c r="C9" s="362" t="s">
        <v>179</v>
      </c>
      <c r="D9" s="423" t="s">
        <v>2226</v>
      </c>
      <c r="E9" s="423" t="s">
        <v>2227</v>
      </c>
      <c r="F9" s="423" t="s">
        <v>2228</v>
      </c>
      <c r="G9" s="362" t="s">
        <v>42</v>
      </c>
      <c r="H9" s="362" t="s">
        <v>42</v>
      </c>
      <c r="I9" s="274" t="s">
        <v>2205</v>
      </c>
      <c r="J9" s="362"/>
      <c r="K9" s="362" t="s">
        <v>31</v>
      </c>
      <c r="L9" s="362"/>
      <c r="M9" s="362"/>
      <c r="N9" s="362" t="s">
        <v>184</v>
      </c>
      <c r="O9" s="362" t="s">
        <v>185</v>
      </c>
      <c r="P9" s="362" t="s">
        <v>660</v>
      </c>
      <c r="Q9" s="274"/>
      <c r="R9" s="20" t="n">
        <v>2</v>
      </c>
      <c r="S9" s="20" t="n">
        <v>0</v>
      </c>
      <c r="T9" s="20" t="n">
        <v>4</v>
      </c>
      <c r="U9" s="20" t="n">
        <v>0</v>
      </c>
      <c r="V9" s="425" t="n">
        <f aca="false">AVERAGE(T9:U9)</f>
        <v>2</v>
      </c>
      <c r="W9" s="20" t="n">
        <v>2</v>
      </c>
      <c r="X9" s="20"/>
      <c r="Y9" s="20"/>
      <c r="Z9" s="20" t="n">
        <v>4</v>
      </c>
      <c r="AA9" s="20" t="n">
        <v>3</v>
      </c>
      <c r="AB9" s="20" t="n">
        <v>2</v>
      </c>
      <c r="AC9" s="20" t="n">
        <v>2</v>
      </c>
      <c r="AD9" s="20" t="n">
        <v>4</v>
      </c>
      <c r="AE9" s="20" t="n">
        <v>4</v>
      </c>
      <c r="AF9" s="20" t="n">
        <v>3</v>
      </c>
      <c r="AG9" s="20" t="n">
        <v>3</v>
      </c>
      <c r="AH9" s="362"/>
      <c r="AI9" s="362" t="s">
        <v>252</v>
      </c>
      <c r="AJ9" s="427" t="n">
        <f aca="false">AVERAGE(R9:S9)</f>
        <v>1</v>
      </c>
      <c r="AK9" s="442" t="n">
        <f aca="false">AVERAGE(V9,W9,Z9,AA9,AB9)</f>
        <v>2.6</v>
      </c>
      <c r="AL9" s="426" t="n">
        <f aca="false">AVERAGE(AC9:AG9)</f>
        <v>3.2</v>
      </c>
      <c r="AM9" s="349" t="n">
        <f aca="false">AL9+AK9</f>
        <v>5.8</v>
      </c>
      <c r="AN9" s="437" t="s">
        <v>201</v>
      </c>
      <c r="AO9" s="438" t="s">
        <v>225</v>
      </c>
      <c r="AP9" s="437" t="s">
        <v>201</v>
      </c>
      <c r="AQ9" s="278"/>
      <c r="AR9" s="373"/>
      <c r="AS9" s="273" t="s">
        <v>2216</v>
      </c>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315"/>
      <c r="CU9" s="315"/>
      <c r="CV9" s="315"/>
      <c r="CW9" s="315"/>
      <c r="CX9" s="315"/>
      <c r="CY9" s="315"/>
      <c r="CZ9" s="315"/>
      <c r="DA9" s="315"/>
      <c r="DB9" s="315"/>
      <c r="DC9" s="315"/>
      <c r="DD9" s="315"/>
      <c r="DE9" s="315"/>
      <c r="DF9" s="315"/>
      <c r="DG9" s="315"/>
      <c r="DH9" s="315"/>
      <c r="DI9" s="315"/>
      <c r="DJ9" s="315"/>
      <c r="DK9" s="315"/>
      <c r="DL9" s="315"/>
      <c r="DM9" s="315"/>
      <c r="DN9" s="315"/>
      <c r="DO9" s="315"/>
      <c r="DP9" s="315"/>
      <c r="DQ9" s="315"/>
      <c r="DR9" s="315"/>
      <c r="DS9" s="315"/>
      <c r="DT9" s="315"/>
      <c r="DU9" s="315"/>
      <c r="DV9" s="315"/>
      <c r="DW9" s="315"/>
      <c r="DX9" s="315"/>
      <c r="DY9" s="315"/>
      <c r="DZ9" s="315"/>
      <c r="EA9" s="315"/>
      <c r="EB9" s="315"/>
      <c r="EC9" s="315"/>
      <c r="ED9" s="315"/>
      <c r="EE9" s="315"/>
      <c r="EF9" s="315"/>
      <c r="EG9" s="315"/>
      <c r="EH9" s="315"/>
      <c r="EI9" s="315"/>
      <c r="EJ9" s="315"/>
      <c r="EK9" s="315"/>
      <c r="EL9" s="315"/>
      <c r="EM9" s="315"/>
      <c r="EN9" s="315"/>
      <c r="EO9" s="315"/>
      <c r="EP9" s="315"/>
      <c r="EQ9" s="315"/>
      <c r="ER9" s="315"/>
      <c r="ES9" s="315"/>
      <c r="ET9" s="315"/>
      <c r="EU9" s="315"/>
      <c r="EV9" s="315"/>
      <c r="EW9" s="315"/>
      <c r="EX9" s="315"/>
      <c r="EY9" s="315"/>
      <c r="EZ9" s="315"/>
      <c r="FA9" s="315"/>
      <c r="FB9" s="315"/>
      <c r="FC9" s="315"/>
      <c r="FD9" s="315"/>
      <c r="FE9" s="315"/>
      <c r="FF9" s="315"/>
      <c r="FG9" s="315"/>
      <c r="FH9" s="315"/>
      <c r="FI9" s="315"/>
      <c r="FJ9" s="315"/>
      <c r="FK9" s="315"/>
      <c r="FL9" s="315"/>
      <c r="FM9" s="315"/>
      <c r="FN9" s="315"/>
      <c r="FO9" s="315"/>
      <c r="FP9" s="315"/>
      <c r="FQ9" s="315"/>
      <c r="FR9" s="315"/>
      <c r="FS9" s="315"/>
      <c r="FT9" s="315"/>
      <c r="FU9" s="315"/>
      <c r="FV9" s="315"/>
      <c r="FW9" s="315"/>
      <c r="FX9" s="315"/>
      <c r="FY9" s="315"/>
      <c r="FZ9" s="315"/>
      <c r="GA9" s="315"/>
      <c r="GB9" s="315"/>
      <c r="GC9" s="315"/>
      <c r="GD9" s="315"/>
      <c r="GE9" s="315"/>
      <c r="GF9" s="315"/>
      <c r="GG9" s="315"/>
      <c r="GH9" s="315"/>
      <c r="GI9" s="315"/>
      <c r="GJ9" s="315"/>
      <c r="GK9" s="315"/>
      <c r="GL9" s="315"/>
      <c r="GM9" s="315"/>
      <c r="GN9" s="315"/>
      <c r="GO9" s="315"/>
      <c r="GP9" s="315"/>
      <c r="GQ9" s="315"/>
      <c r="GR9" s="315"/>
      <c r="GS9" s="315"/>
      <c r="GT9" s="315"/>
      <c r="GU9" s="315"/>
      <c r="GV9" s="315"/>
      <c r="GW9" s="315"/>
      <c r="GX9" s="315"/>
      <c r="GY9" s="315"/>
      <c r="GZ9" s="315"/>
      <c r="HA9" s="315"/>
      <c r="HB9" s="315"/>
      <c r="HC9" s="315"/>
      <c r="HD9" s="315"/>
      <c r="HE9" s="315"/>
      <c r="HF9" s="315"/>
      <c r="HG9" s="315"/>
      <c r="HH9" s="315"/>
      <c r="HI9" s="315"/>
      <c r="HJ9" s="315"/>
      <c r="HK9" s="315"/>
      <c r="HL9" s="315"/>
      <c r="HM9" s="315"/>
      <c r="HN9" s="315"/>
      <c r="HO9" s="315"/>
      <c r="HP9" s="315"/>
      <c r="HQ9" s="315"/>
      <c r="HR9" s="315"/>
      <c r="HS9" s="315"/>
      <c r="HT9" s="315"/>
      <c r="HU9" s="315"/>
      <c r="HV9" s="315"/>
      <c r="HW9" s="315"/>
      <c r="HX9" s="315"/>
      <c r="HY9" s="315"/>
      <c r="HZ9" s="315"/>
      <c r="IA9" s="315"/>
      <c r="IB9" s="315"/>
      <c r="IC9" s="315"/>
      <c r="ID9" s="315"/>
      <c r="IE9" s="315"/>
      <c r="IF9" s="315"/>
      <c r="IG9" s="315"/>
      <c r="IH9" s="315"/>
      <c r="II9" s="315"/>
      <c r="IJ9" s="315"/>
      <c r="IK9" s="315"/>
      <c r="AMG9" s="0"/>
      <c r="AMH9" s="0"/>
      <c r="AMI9" s="0"/>
      <c r="AMJ9" s="0"/>
    </row>
    <row r="10" s="324" customFormat="true" ht="14.65" hidden="false" customHeight="false" outlineLevel="0" collapsed="false">
      <c r="A10" s="436" t="n">
        <v>54502</v>
      </c>
      <c r="B10" s="362" t="s">
        <v>193</v>
      </c>
      <c r="C10" s="362" t="s">
        <v>193</v>
      </c>
      <c r="D10" s="423" t="s">
        <v>2229</v>
      </c>
      <c r="E10" s="423" t="s">
        <v>2230</v>
      </c>
      <c r="F10" s="423" t="s">
        <v>2231</v>
      </c>
      <c r="G10" s="362" t="s">
        <v>42</v>
      </c>
      <c r="H10" s="362" t="s">
        <v>42</v>
      </c>
      <c r="I10" s="274" t="s">
        <v>2205</v>
      </c>
      <c r="J10" s="274" t="s">
        <v>2205</v>
      </c>
      <c r="K10" s="362" t="s">
        <v>31</v>
      </c>
      <c r="L10" s="362"/>
      <c r="M10" s="362"/>
      <c r="N10" s="362" t="s">
        <v>32</v>
      </c>
      <c r="O10" s="362" t="s">
        <v>185</v>
      </c>
      <c r="P10" s="362" t="s">
        <v>198</v>
      </c>
      <c r="Q10" s="274" t="s">
        <v>230</v>
      </c>
      <c r="R10" s="20" t="n">
        <v>3</v>
      </c>
      <c r="S10" s="20" t="n">
        <v>2</v>
      </c>
      <c r="T10" s="20" t="n">
        <v>4</v>
      </c>
      <c r="U10" s="20" t="n">
        <v>4</v>
      </c>
      <c r="V10" s="425" t="n">
        <f aca="false">AVERAGE(T10:U10)</f>
        <v>4</v>
      </c>
      <c r="W10" s="20" t="n">
        <v>2</v>
      </c>
      <c r="X10" s="20"/>
      <c r="Y10" s="20"/>
      <c r="Z10" s="20" t="n">
        <v>3</v>
      </c>
      <c r="AA10" s="20" t="n">
        <v>3</v>
      </c>
      <c r="AB10" s="20" t="n">
        <v>2</v>
      </c>
      <c r="AC10" s="20" t="n">
        <v>2</v>
      </c>
      <c r="AD10" s="20" t="n">
        <v>2</v>
      </c>
      <c r="AE10" s="20" t="n">
        <v>3</v>
      </c>
      <c r="AF10" s="20" t="n">
        <v>2</v>
      </c>
      <c r="AG10" s="20" t="n">
        <v>2</v>
      </c>
      <c r="AH10" s="362"/>
      <c r="AI10" s="362" t="s">
        <v>252</v>
      </c>
      <c r="AJ10" s="443" t="n">
        <f aca="false">AVERAGE(R10:S10)</f>
        <v>2.5</v>
      </c>
      <c r="AK10" s="426" t="n">
        <f aca="false">AVERAGE(V10,W10,Z10,AA10,AB10)</f>
        <v>2.8</v>
      </c>
      <c r="AL10" s="442" t="n">
        <f aca="false">AVERAGE(AC10:AG10)</f>
        <v>2.2</v>
      </c>
      <c r="AM10" s="444" t="n">
        <f aca="false">AL10+AK10</f>
        <v>5</v>
      </c>
      <c r="AN10" s="428" t="s">
        <v>225</v>
      </c>
      <c r="AO10" s="434"/>
      <c r="AP10" s="428" t="s">
        <v>225</v>
      </c>
      <c r="AQ10" s="278"/>
      <c r="AR10" s="373"/>
      <c r="AS10" s="273" t="s">
        <v>2216</v>
      </c>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315"/>
      <c r="CH10" s="315"/>
      <c r="CI10" s="315"/>
      <c r="CJ10" s="315"/>
      <c r="CK10" s="315"/>
      <c r="CL10" s="315"/>
      <c r="CM10" s="315"/>
      <c r="CN10" s="315"/>
      <c r="CO10" s="315"/>
      <c r="CP10" s="315"/>
      <c r="CQ10" s="315"/>
      <c r="CR10" s="315"/>
      <c r="CS10" s="315"/>
      <c r="CT10" s="315"/>
      <c r="CU10" s="315"/>
      <c r="CV10" s="315"/>
      <c r="CW10" s="315"/>
      <c r="CX10" s="315"/>
      <c r="CY10" s="315"/>
      <c r="CZ10" s="315"/>
      <c r="DA10" s="315"/>
      <c r="DB10" s="315"/>
      <c r="DC10" s="315"/>
      <c r="DD10" s="315"/>
      <c r="DE10" s="315"/>
      <c r="DF10" s="315"/>
      <c r="DG10" s="315"/>
      <c r="DH10" s="315"/>
      <c r="DI10" s="315"/>
      <c r="DJ10" s="315"/>
      <c r="DK10" s="315"/>
      <c r="DL10" s="315"/>
      <c r="DM10" s="315"/>
      <c r="DN10" s="315"/>
      <c r="DO10" s="315"/>
      <c r="DP10" s="315"/>
      <c r="DQ10" s="315"/>
      <c r="DR10" s="315"/>
      <c r="DS10" s="315"/>
      <c r="DT10" s="315"/>
      <c r="DU10" s="315"/>
      <c r="DV10" s="315"/>
      <c r="DW10" s="315"/>
      <c r="DX10" s="315"/>
      <c r="DY10" s="315"/>
      <c r="DZ10" s="315"/>
      <c r="EA10" s="315"/>
      <c r="EB10" s="315"/>
      <c r="EC10" s="315"/>
      <c r="ED10" s="315"/>
      <c r="EE10" s="315"/>
      <c r="EF10" s="315"/>
      <c r="EG10" s="315"/>
      <c r="EH10" s="315"/>
      <c r="EI10" s="315"/>
      <c r="EJ10" s="315"/>
      <c r="EK10" s="315"/>
      <c r="EL10" s="315"/>
      <c r="EM10" s="315"/>
      <c r="EN10" s="315"/>
      <c r="EO10" s="315"/>
      <c r="EP10" s="315"/>
      <c r="EQ10" s="315"/>
      <c r="ER10" s="315"/>
      <c r="ES10" s="315"/>
      <c r="ET10" s="315"/>
      <c r="EU10" s="315"/>
      <c r="EV10" s="315"/>
      <c r="EW10" s="315"/>
      <c r="EX10" s="315"/>
      <c r="EY10" s="315"/>
      <c r="EZ10" s="315"/>
      <c r="FA10" s="315"/>
      <c r="FB10" s="315"/>
      <c r="FC10" s="315"/>
      <c r="FD10" s="315"/>
      <c r="FE10" s="315"/>
      <c r="FF10" s="315"/>
      <c r="FG10" s="315"/>
      <c r="FH10" s="315"/>
      <c r="FI10" s="315"/>
      <c r="FJ10" s="315"/>
      <c r="FK10" s="315"/>
      <c r="FL10" s="315"/>
      <c r="FM10" s="315"/>
      <c r="FN10" s="315"/>
      <c r="FO10" s="315"/>
      <c r="FP10" s="315"/>
      <c r="FQ10" s="315"/>
      <c r="FR10" s="315"/>
      <c r="FS10" s="315"/>
      <c r="FT10" s="315"/>
      <c r="FU10" s="315"/>
      <c r="FV10" s="315"/>
      <c r="FW10" s="315"/>
      <c r="FX10" s="315"/>
      <c r="FY10" s="315"/>
      <c r="FZ10" s="315"/>
      <c r="GA10" s="315"/>
      <c r="GB10" s="315"/>
      <c r="GC10" s="315"/>
      <c r="GD10" s="315"/>
      <c r="GE10" s="315"/>
      <c r="GF10" s="315"/>
      <c r="GG10" s="315"/>
      <c r="GH10" s="315"/>
      <c r="GI10" s="315"/>
      <c r="GJ10" s="315"/>
      <c r="GK10" s="315"/>
      <c r="GL10" s="315"/>
      <c r="GM10" s="315"/>
      <c r="GN10" s="315"/>
      <c r="GO10" s="315"/>
      <c r="GP10" s="315"/>
      <c r="GQ10" s="315"/>
      <c r="GR10" s="315"/>
      <c r="GS10" s="315"/>
      <c r="GT10" s="315"/>
      <c r="GU10" s="315"/>
      <c r="GV10" s="315"/>
      <c r="GW10" s="315"/>
      <c r="GX10" s="315"/>
      <c r="GY10" s="315"/>
      <c r="GZ10" s="315"/>
      <c r="HA10" s="315"/>
      <c r="HB10" s="315"/>
      <c r="HC10" s="315"/>
      <c r="HD10" s="315"/>
      <c r="HE10" s="315"/>
      <c r="HF10" s="315"/>
      <c r="HG10" s="315"/>
      <c r="HH10" s="315"/>
      <c r="HI10" s="315"/>
      <c r="HJ10" s="315"/>
      <c r="HK10" s="315"/>
      <c r="HL10" s="315"/>
      <c r="HM10" s="315"/>
      <c r="HN10" s="315"/>
      <c r="HO10" s="315"/>
      <c r="HP10" s="315"/>
      <c r="HQ10" s="315"/>
      <c r="HR10" s="315"/>
      <c r="HS10" s="315"/>
      <c r="HT10" s="315"/>
      <c r="HU10" s="315"/>
      <c r="HV10" s="315"/>
      <c r="HW10" s="315"/>
      <c r="HX10" s="315"/>
      <c r="HY10" s="315"/>
      <c r="HZ10" s="315"/>
      <c r="IA10" s="315"/>
      <c r="IB10" s="315"/>
      <c r="IC10" s="315"/>
      <c r="ID10" s="315"/>
      <c r="IE10" s="315"/>
      <c r="IF10" s="315"/>
      <c r="IG10" s="315"/>
      <c r="IH10" s="315"/>
      <c r="II10" s="315"/>
      <c r="IJ10" s="315"/>
      <c r="IK10" s="315"/>
      <c r="AMG10" s="0"/>
      <c r="AMH10" s="0"/>
      <c r="AMI10" s="0"/>
      <c r="AMJ10" s="0"/>
    </row>
    <row r="11" s="324" customFormat="true" ht="14.65" hidden="false" customHeight="false" outlineLevel="0" collapsed="false">
      <c r="A11" s="436" t="n">
        <v>631131</v>
      </c>
      <c r="B11" s="362" t="s">
        <v>193</v>
      </c>
      <c r="C11" s="362" t="s">
        <v>193</v>
      </c>
      <c r="D11" s="423" t="s">
        <v>2232</v>
      </c>
      <c r="E11" s="423" t="s">
        <v>2233</v>
      </c>
      <c r="F11" s="423" t="s">
        <v>2234</v>
      </c>
      <c r="G11" s="362" t="s">
        <v>42</v>
      </c>
      <c r="H11" s="362" t="s">
        <v>42</v>
      </c>
      <c r="I11" s="274" t="s">
        <v>2205</v>
      </c>
      <c r="J11" s="274" t="s">
        <v>2205</v>
      </c>
      <c r="K11" s="362" t="s">
        <v>31</v>
      </c>
      <c r="L11" s="362"/>
      <c r="M11" s="362"/>
      <c r="N11" s="362" t="s">
        <v>32</v>
      </c>
      <c r="O11" s="362" t="s">
        <v>185</v>
      </c>
      <c r="P11" s="362" t="s">
        <v>660</v>
      </c>
      <c r="Q11" s="274"/>
      <c r="R11" s="20" t="n">
        <v>2</v>
      </c>
      <c r="S11" s="20" t="n">
        <v>0</v>
      </c>
      <c r="T11" s="20" t="n">
        <v>4</v>
      </c>
      <c r="U11" s="20" t="n">
        <v>4</v>
      </c>
      <c r="V11" s="425" t="n">
        <f aca="false">AVERAGE(T11:U11)</f>
        <v>4</v>
      </c>
      <c r="W11" s="20" t="n">
        <v>2</v>
      </c>
      <c r="X11" s="20"/>
      <c r="Y11" s="20"/>
      <c r="Z11" s="20" t="n">
        <v>3</v>
      </c>
      <c r="AA11" s="20" t="n">
        <v>3</v>
      </c>
      <c r="AB11" s="20" t="n">
        <v>2</v>
      </c>
      <c r="AC11" s="20" t="n">
        <v>2</v>
      </c>
      <c r="AD11" s="440" t="n">
        <v>2</v>
      </c>
      <c r="AE11" s="20" t="n">
        <v>3</v>
      </c>
      <c r="AF11" s="20" t="n">
        <v>2</v>
      </c>
      <c r="AG11" s="20" t="n">
        <v>2</v>
      </c>
      <c r="AH11" s="362"/>
      <c r="AI11" s="362" t="s">
        <v>252</v>
      </c>
      <c r="AJ11" s="427" t="n">
        <f aca="false">AVERAGE(R11:S11)</f>
        <v>1</v>
      </c>
      <c r="AK11" s="426" t="n">
        <f aca="false">AVERAGE(V11,W11,Z11,AA11,AB11)</f>
        <v>2.8</v>
      </c>
      <c r="AL11" s="442" t="n">
        <f aca="false">AVERAGE(AC11:AG11)</f>
        <v>2.2</v>
      </c>
      <c r="AM11" s="444" t="n">
        <f aca="false">AL11+AK11</f>
        <v>5</v>
      </c>
      <c r="AN11" s="428" t="s">
        <v>225</v>
      </c>
      <c r="AO11" s="434"/>
      <c r="AP11" s="428" t="s">
        <v>225</v>
      </c>
      <c r="AQ11" s="278"/>
      <c r="AR11" s="373"/>
      <c r="AS11" s="273" t="s">
        <v>2216</v>
      </c>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5"/>
      <c r="CB11" s="315"/>
      <c r="CC11" s="315"/>
      <c r="CD11" s="315"/>
      <c r="CE11" s="315"/>
      <c r="CF11" s="315"/>
      <c r="CG11" s="315"/>
      <c r="CH11" s="315"/>
      <c r="CI11" s="315"/>
      <c r="CJ11" s="315"/>
      <c r="CK11" s="315"/>
      <c r="CL11" s="315"/>
      <c r="CM11" s="315"/>
      <c r="CN11" s="315"/>
      <c r="CO11" s="315"/>
      <c r="CP11" s="315"/>
      <c r="CQ11" s="315"/>
      <c r="CR11" s="315"/>
      <c r="CS11" s="315"/>
      <c r="CT11" s="315"/>
      <c r="CU11" s="315"/>
      <c r="CV11" s="315"/>
      <c r="CW11" s="315"/>
      <c r="CX11" s="315"/>
      <c r="CY11" s="315"/>
      <c r="CZ11" s="315"/>
      <c r="DA11" s="315"/>
      <c r="DB11" s="315"/>
      <c r="DC11" s="315"/>
      <c r="DD11" s="315"/>
      <c r="DE11" s="315"/>
      <c r="DF11" s="315"/>
      <c r="DG11" s="315"/>
      <c r="DH11" s="315"/>
      <c r="DI11" s="315"/>
      <c r="DJ11" s="315"/>
      <c r="DK11" s="315"/>
      <c r="DL11" s="315"/>
      <c r="DM11" s="315"/>
      <c r="DN11" s="315"/>
      <c r="DO11" s="315"/>
      <c r="DP11" s="315"/>
      <c r="DQ11" s="315"/>
      <c r="DR11" s="315"/>
      <c r="DS11" s="315"/>
      <c r="DT11" s="315"/>
      <c r="DU11" s="315"/>
      <c r="DV11" s="315"/>
      <c r="DW11" s="315"/>
      <c r="DX11" s="315"/>
      <c r="DY11" s="315"/>
      <c r="DZ11" s="315"/>
      <c r="EA11" s="315"/>
      <c r="EB11" s="315"/>
      <c r="EC11" s="315"/>
      <c r="ED11" s="315"/>
      <c r="EE11" s="315"/>
      <c r="EF11" s="315"/>
      <c r="EG11" s="315"/>
      <c r="EH11" s="315"/>
      <c r="EI11" s="315"/>
      <c r="EJ11" s="315"/>
      <c r="EK11" s="315"/>
      <c r="EL11" s="315"/>
      <c r="EM11" s="315"/>
      <c r="EN11" s="315"/>
      <c r="EO11" s="315"/>
      <c r="EP11" s="315"/>
      <c r="EQ11" s="315"/>
      <c r="ER11" s="315"/>
      <c r="ES11" s="315"/>
      <c r="ET11" s="315"/>
      <c r="EU11" s="315"/>
      <c r="EV11" s="315"/>
      <c r="EW11" s="315"/>
      <c r="EX11" s="315"/>
      <c r="EY11" s="315"/>
      <c r="EZ11" s="315"/>
      <c r="FA11" s="315"/>
      <c r="FB11" s="315"/>
      <c r="FC11" s="315"/>
      <c r="FD11" s="315"/>
      <c r="FE11" s="315"/>
      <c r="FF11" s="315"/>
      <c r="FG11" s="315"/>
      <c r="FH11" s="315"/>
      <c r="FI11" s="315"/>
      <c r="FJ11" s="315"/>
      <c r="FK11" s="315"/>
      <c r="FL11" s="315"/>
      <c r="FM11" s="315"/>
      <c r="FN11" s="315"/>
      <c r="FO11" s="315"/>
      <c r="FP11" s="315"/>
      <c r="FQ11" s="315"/>
      <c r="FR11" s="315"/>
      <c r="FS11" s="315"/>
      <c r="FT11" s="315"/>
      <c r="FU11" s="315"/>
      <c r="FV11" s="315"/>
      <c r="FW11" s="315"/>
      <c r="FX11" s="315"/>
      <c r="FY11" s="315"/>
      <c r="FZ11" s="315"/>
      <c r="GA11" s="315"/>
      <c r="GB11" s="315"/>
      <c r="GC11" s="315"/>
      <c r="GD11" s="315"/>
      <c r="GE11" s="315"/>
      <c r="GF11" s="315"/>
      <c r="GG11" s="315"/>
      <c r="GH11" s="315"/>
      <c r="GI11" s="315"/>
      <c r="GJ11" s="315"/>
      <c r="GK11" s="315"/>
      <c r="GL11" s="315"/>
      <c r="GM11" s="315"/>
      <c r="GN11" s="315"/>
      <c r="GO11" s="315"/>
      <c r="GP11" s="315"/>
      <c r="GQ11" s="315"/>
      <c r="GR11" s="315"/>
      <c r="GS11" s="315"/>
      <c r="GT11" s="315"/>
      <c r="GU11" s="315"/>
      <c r="GV11" s="315"/>
      <c r="GW11" s="315"/>
      <c r="GX11" s="315"/>
      <c r="GY11" s="315"/>
      <c r="GZ11" s="315"/>
      <c r="HA11" s="315"/>
      <c r="HB11" s="315"/>
      <c r="HC11" s="315"/>
      <c r="HD11" s="315"/>
      <c r="HE11" s="315"/>
      <c r="HF11" s="315"/>
      <c r="HG11" s="315"/>
      <c r="HH11" s="315"/>
      <c r="HI11" s="315"/>
      <c r="HJ11" s="315"/>
      <c r="HK11" s="315"/>
      <c r="HL11" s="315"/>
      <c r="HM11" s="315"/>
      <c r="HN11" s="315"/>
      <c r="HO11" s="315"/>
      <c r="HP11" s="315"/>
      <c r="HQ11" s="315"/>
      <c r="HR11" s="315"/>
      <c r="HS11" s="315"/>
      <c r="HT11" s="315"/>
      <c r="HU11" s="315"/>
      <c r="HV11" s="315"/>
      <c r="HW11" s="315"/>
      <c r="HX11" s="315"/>
      <c r="HY11" s="315"/>
      <c r="HZ11" s="315"/>
      <c r="IA11" s="315"/>
      <c r="IB11" s="315"/>
      <c r="IC11" s="315"/>
      <c r="ID11" s="315"/>
      <c r="IE11" s="315"/>
      <c r="IF11" s="315"/>
      <c r="IG11" s="315"/>
      <c r="IH11" s="315"/>
      <c r="II11" s="315"/>
      <c r="IJ11" s="315"/>
      <c r="IK11" s="315"/>
      <c r="AMG11" s="0"/>
      <c r="AMH11" s="0"/>
      <c r="AMI11" s="0"/>
      <c r="AMJ11" s="0"/>
    </row>
    <row r="12" s="324" customFormat="true" ht="14.65" hidden="false" customHeight="false" outlineLevel="0" collapsed="false">
      <c r="A12" s="436" t="n">
        <v>53615</v>
      </c>
      <c r="B12" s="362" t="s">
        <v>193</v>
      </c>
      <c r="C12" s="362" t="s">
        <v>193</v>
      </c>
      <c r="D12" s="423" t="s">
        <v>2235</v>
      </c>
      <c r="E12" s="423" t="s">
        <v>2236</v>
      </c>
      <c r="F12" s="423" t="s">
        <v>2237</v>
      </c>
      <c r="G12" s="362" t="s">
        <v>41</v>
      </c>
      <c r="H12" s="362" t="s">
        <v>42</v>
      </c>
      <c r="I12" s="362"/>
      <c r="J12" s="274" t="s">
        <v>2205</v>
      </c>
      <c r="K12" s="362" t="s">
        <v>31</v>
      </c>
      <c r="L12" s="362"/>
      <c r="M12" s="362"/>
      <c r="N12" s="362" t="s">
        <v>215</v>
      </c>
      <c r="O12" s="362" t="s">
        <v>185</v>
      </c>
      <c r="P12" s="362" t="s">
        <v>198</v>
      </c>
      <c r="Q12" s="274" t="s">
        <v>230</v>
      </c>
      <c r="R12" s="20" t="n">
        <v>3</v>
      </c>
      <c r="S12" s="20" t="n">
        <v>2</v>
      </c>
      <c r="T12" s="20" t="n">
        <v>0</v>
      </c>
      <c r="U12" s="20" t="n">
        <v>4</v>
      </c>
      <c r="V12" s="425" t="n">
        <f aca="false">AVERAGE(T12:U12)</f>
        <v>2</v>
      </c>
      <c r="W12" s="20" t="n">
        <v>2</v>
      </c>
      <c r="X12" s="20"/>
      <c r="Y12" s="20"/>
      <c r="Z12" s="20" t="n">
        <v>4</v>
      </c>
      <c r="AA12" s="20" t="n">
        <v>3</v>
      </c>
      <c r="AB12" s="440" t="n">
        <v>2</v>
      </c>
      <c r="AC12" s="440" t="n">
        <v>0</v>
      </c>
      <c r="AD12" s="440" t="n">
        <v>2</v>
      </c>
      <c r="AE12" s="20" t="n">
        <v>3</v>
      </c>
      <c r="AF12" s="20" t="n">
        <v>3</v>
      </c>
      <c r="AG12" s="20" t="n">
        <v>3</v>
      </c>
      <c r="AH12" s="362"/>
      <c r="AI12" s="362" t="s">
        <v>252</v>
      </c>
      <c r="AJ12" s="443" t="n">
        <f aca="false">AVERAGE(R12:S12)</f>
        <v>2.5</v>
      </c>
      <c r="AK12" s="442" t="n">
        <f aca="false">AVERAGE(V12,W12,Z12,AA12,AB12)</f>
        <v>2.6</v>
      </c>
      <c r="AL12" s="442" t="n">
        <f aca="false">AVERAGE(AC12:AG12)</f>
        <v>2.2</v>
      </c>
      <c r="AM12" s="444" t="n">
        <f aca="false">AL12+AK12</f>
        <v>4.8</v>
      </c>
      <c r="AN12" s="428" t="s">
        <v>225</v>
      </c>
      <c r="AO12" s="438"/>
      <c r="AP12" s="428" t="s">
        <v>225</v>
      </c>
      <c r="AQ12" s="278"/>
      <c r="AR12" s="373"/>
      <c r="AS12" s="273" t="s">
        <v>2216</v>
      </c>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c r="BS12" s="315"/>
      <c r="BT12" s="315"/>
      <c r="BU12" s="315"/>
      <c r="BV12" s="315"/>
      <c r="BW12" s="315"/>
      <c r="BX12" s="315"/>
      <c r="BY12" s="315"/>
      <c r="BZ12" s="315"/>
      <c r="CA12" s="315"/>
      <c r="CB12" s="315"/>
      <c r="CC12" s="315"/>
      <c r="CD12" s="315"/>
      <c r="CE12" s="315"/>
      <c r="CF12" s="315"/>
      <c r="CG12" s="315"/>
      <c r="CH12" s="315"/>
      <c r="CI12" s="315"/>
      <c r="CJ12" s="315"/>
      <c r="CK12" s="315"/>
      <c r="CL12" s="315"/>
      <c r="CM12" s="315"/>
      <c r="CN12" s="315"/>
      <c r="CO12" s="315"/>
      <c r="CP12" s="315"/>
      <c r="CQ12" s="315"/>
      <c r="CR12" s="315"/>
      <c r="CS12" s="315"/>
      <c r="CT12" s="315"/>
      <c r="CU12" s="315"/>
      <c r="CV12" s="315"/>
      <c r="CW12" s="315"/>
      <c r="CX12" s="315"/>
      <c r="CY12" s="315"/>
      <c r="CZ12" s="315"/>
      <c r="DA12" s="315"/>
      <c r="DB12" s="315"/>
      <c r="DC12" s="315"/>
      <c r="DD12" s="315"/>
      <c r="DE12" s="315"/>
      <c r="DF12" s="315"/>
      <c r="DG12" s="315"/>
      <c r="DH12" s="315"/>
      <c r="DI12" s="315"/>
      <c r="DJ12" s="315"/>
      <c r="DK12" s="315"/>
      <c r="DL12" s="315"/>
      <c r="DM12" s="315"/>
      <c r="DN12" s="315"/>
      <c r="DO12" s="315"/>
      <c r="DP12" s="315"/>
      <c r="DQ12" s="315"/>
      <c r="DR12" s="315"/>
      <c r="DS12" s="315"/>
      <c r="DT12" s="315"/>
      <c r="DU12" s="315"/>
      <c r="DV12" s="315"/>
      <c r="DW12" s="315"/>
      <c r="DX12" s="315"/>
      <c r="DY12" s="315"/>
      <c r="DZ12" s="315"/>
      <c r="EA12" s="315"/>
      <c r="EB12" s="315"/>
      <c r="EC12" s="315"/>
      <c r="ED12" s="315"/>
      <c r="EE12" s="315"/>
      <c r="EF12" s="315"/>
      <c r="EG12" s="315"/>
      <c r="EH12" s="315"/>
      <c r="EI12" s="315"/>
      <c r="EJ12" s="315"/>
      <c r="EK12" s="315"/>
      <c r="EL12" s="315"/>
      <c r="EM12" s="315"/>
      <c r="EN12" s="315"/>
      <c r="EO12" s="315"/>
      <c r="EP12" s="315"/>
      <c r="EQ12" s="315"/>
      <c r="ER12" s="315"/>
      <c r="ES12" s="315"/>
      <c r="ET12" s="315"/>
      <c r="EU12" s="315"/>
      <c r="EV12" s="315"/>
      <c r="EW12" s="315"/>
      <c r="EX12" s="315"/>
      <c r="EY12" s="315"/>
      <c r="EZ12" s="315"/>
      <c r="FA12" s="315"/>
      <c r="FB12" s="315"/>
      <c r="FC12" s="315"/>
      <c r="FD12" s="315"/>
      <c r="FE12" s="315"/>
      <c r="FF12" s="315"/>
      <c r="FG12" s="315"/>
      <c r="FH12" s="315"/>
      <c r="FI12" s="315"/>
      <c r="FJ12" s="315"/>
      <c r="FK12" s="315"/>
      <c r="FL12" s="315"/>
      <c r="FM12" s="315"/>
      <c r="FN12" s="315"/>
      <c r="FO12" s="315"/>
      <c r="FP12" s="315"/>
      <c r="FQ12" s="315"/>
      <c r="FR12" s="315"/>
      <c r="FS12" s="315"/>
      <c r="FT12" s="315"/>
      <c r="FU12" s="315"/>
      <c r="FV12" s="315"/>
      <c r="FW12" s="315"/>
      <c r="FX12" s="315"/>
      <c r="FY12" s="315"/>
      <c r="FZ12" s="315"/>
      <c r="GA12" s="315"/>
      <c r="GB12" s="315"/>
      <c r="GC12" s="315"/>
      <c r="GD12" s="315"/>
      <c r="GE12" s="315"/>
      <c r="GF12" s="315"/>
      <c r="GG12" s="315"/>
      <c r="GH12" s="315"/>
      <c r="GI12" s="315"/>
      <c r="GJ12" s="315"/>
      <c r="GK12" s="315"/>
      <c r="GL12" s="315"/>
      <c r="GM12" s="315"/>
      <c r="GN12" s="315"/>
      <c r="GO12" s="315"/>
      <c r="GP12" s="315"/>
      <c r="GQ12" s="315"/>
      <c r="GR12" s="315"/>
      <c r="GS12" s="315"/>
      <c r="GT12" s="315"/>
      <c r="GU12" s="315"/>
      <c r="GV12" s="315"/>
      <c r="GW12" s="315"/>
      <c r="GX12" s="315"/>
      <c r="GY12" s="315"/>
      <c r="GZ12" s="315"/>
      <c r="HA12" s="315"/>
      <c r="HB12" s="315"/>
      <c r="HC12" s="315"/>
      <c r="HD12" s="315"/>
      <c r="HE12" s="315"/>
      <c r="HF12" s="315"/>
      <c r="HG12" s="315"/>
      <c r="HH12" s="315"/>
      <c r="HI12" s="315"/>
      <c r="HJ12" s="315"/>
      <c r="HK12" s="315"/>
      <c r="HL12" s="315"/>
      <c r="HM12" s="315"/>
      <c r="HN12" s="315"/>
      <c r="HO12" s="315"/>
      <c r="HP12" s="315"/>
      <c r="HQ12" s="315"/>
      <c r="HR12" s="315"/>
      <c r="HS12" s="315"/>
      <c r="HT12" s="315"/>
      <c r="HU12" s="315"/>
      <c r="HV12" s="315"/>
      <c r="HW12" s="315"/>
      <c r="HX12" s="315"/>
      <c r="HY12" s="315"/>
      <c r="HZ12" s="315"/>
      <c r="IA12" s="315"/>
      <c r="IB12" s="315"/>
      <c r="IC12" s="315"/>
      <c r="ID12" s="315"/>
      <c r="IE12" s="315"/>
      <c r="IF12" s="315"/>
      <c r="IG12" s="315"/>
      <c r="IH12" s="315"/>
      <c r="II12" s="315"/>
      <c r="IJ12" s="315"/>
      <c r="IK12" s="315"/>
      <c r="AMG12" s="0"/>
      <c r="AMH12" s="0"/>
      <c r="AMI12" s="0"/>
      <c r="AMJ12" s="0"/>
    </row>
    <row r="13" s="324" customFormat="true" ht="14.65" hidden="false" customHeight="false" outlineLevel="0" collapsed="false">
      <c r="A13" s="422" t="n">
        <v>53621</v>
      </c>
      <c r="B13" s="274" t="s">
        <v>179</v>
      </c>
      <c r="C13" s="274" t="s">
        <v>193</v>
      </c>
      <c r="D13" s="423" t="s">
        <v>2238</v>
      </c>
      <c r="E13" s="423" t="s">
        <v>2239</v>
      </c>
      <c r="F13" s="423" t="s">
        <v>2240</v>
      </c>
      <c r="G13" s="274"/>
      <c r="H13" s="274" t="s">
        <v>41</v>
      </c>
      <c r="I13" s="274"/>
      <c r="J13" s="274" t="s">
        <v>2205</v>
      </c>
      <c r="K13" s="274" t="s">
        <v>31</v>
      </c>
      <c r="L13" s="274"/>
      <c r="M13" s="274"/>
      <c r="N13" s="274" t="s">
        <v>184</v>
      </c>
      <c r="O13" s="274" t="s">
        <v>185</v>
      </c>
      <c r="P13" s="274" t="s">
        <v>198</v>
      </c>
      <c r="Q13" s="274" t="s">
        <v>187</v>
      </c>
      <c r="R13" s="424" t="n">
        <v>3</v>
      </c>
      <c r="S13" s="424" t="n">
        <v>3</v>
      </c>
      <c r="T13" s="424" t="n">
        <v>0</v>
      </c>
      <c r="U13" s="424" t="n">
        <v>4</v>
      </c>
      <c r="V13" s="425" t="n">
        <f aca="false">AVERAGE(T13:U13)</f>
        <v>2</v>
      </c>
      <c r="W13" s="424" t="n">
        <v>2</v>
      </c>
      <c r="X13" s="424"/>
      <c r="Y13" s="424"/>
      <c r="Z13" s="424" t="n">
        <v>4</v>
      </c>
      <c r="AA13" s="424" t="n">
        <v>3</v>
      </c>
      <c r="AB13" s="424" t="n">
        <v>1</v>
      </c>
      <c r="AC13" s="425" t="n">
        <v>1</v>
      </c>
      <c r="AD13" s="425" t="n">
        <v>2</v>
      </c>
      <c r="AE13" s="425" t="n">
        <v>3</v>
      </c>
      <c r="AF13" s="425" t="n">
        <v>2</v>
      </c>
      <c r="AG13" s="425" t="n">
        <v>2</v>
      </c>
      <c r="AH13" s="274"/>
      <c r="AI13" s="117" t="s">
        <v>252</v>
      </c>
      <c r="AJ13" s="426" t="n">
        <f aca="false">AVERAGE(R13:S13)</f>
        <v>3</v>
      </c>
      <c r="AK13" s="442" t="n">
        <f aca="false">AVERAGE(V13,W13,Z13,AA13,AB13)</f>
        <v>2.4</v>
      </c>
      <c r="AL13" s="442" t="n">
        <f aca="false">AVERAGE(AC13:AG13)</f>
        <v>2</v>
      </c>
      <c r="AM13" s="444" t="n">
        <f aca="false">AL13+AK13</f>
        <v>4.4</v>
      </c>
      <c r="AN13" s="428" t="s">
        <v>225</v>
      </c>
      <c r="AO13" s="438"/>
      <c r="AP13" s="428" t="s">
        <v>225</v>
      </c>
      <c r="AQ13" s="278"/>
      <c r="AR13" s="373"/>
      <c r="AS13" s="273" t="s">
        <v>2216</v>
      </c>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5"/>
      <c r="CO13" s="315"/>
      <c r="CP13" s="315"/>
      <c r="CQ13" s="315"/>
      <c r="CR13" s="315"/>
      <c r="CS13" s="315"/>
      <c r="CT13" s="315"/>
      <c r="CU13" s="315"/>
      <c r="CV13" s="315"/>
      <c r="CW13" s="315"/>
      <c r="CX13" s="315"/>
      <c r="CY13" s="315"/>
      <c r="CZ13" s="315"/>
      <c r="DA13" s="315"/>
      <c r="DB13" s="315"/>
      <c r="DC13" s="315"/>
      <c r="DD13" s="315"/>
      <c r="DE13" s="315"/>
      <c r="DF13" s="315"/>
      <c r="DG13" s="315"/>
      <c r="DH13" s="315"/>
      <c r="DI13" s="315"/>
      <c r="DJ13" s="315"/>
      <c r="DK13" s="315"/>
      <c r="DL13" s="315"/>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315"/>
      <c r="EP13" s="315"/>
      <c r="EQ13" s="315"/>
      <c r="ER13" s="315"/>
      <c r="ES13" s="315"/>
      <c r="ET13" s="315"/>
      <c r="EU13" s="315"/>
      <c r="EV13" s="315"/>
      <c r="EW13" s="315"/>
      <c r="EX13" s="315"/>
      <c r="EY13" s="315"/>
      <c r="EZ13" s="315"/>
      <c r="FA13" s="315"/>
      <c r="FB13" s="315"/>
      <c r="FC13" s="315"/>
      <c r="FD13" s="315"/>
      <c r="FE13" s="315"/>
      <c r="FF13" s="315"/>
      <c r="FG13" s="315"/>
      <c r="FH13" s="315"/>
      <c r="FI13" s="315"/>
      <c r="FJ13" s="315"/>
      <c r="FK13" s="315"/>
      <c r="FL13" s="315"/>
      <c r="FM13" s="315"/>
      <c r="FN13" s="315"/>
      <c r="FO13" s="315"/>
      <c r="FP13" s="315"/>
      <c r="FQ13" s="315"/>
      <c r="FR13" s="315"/>
      <c r="FS13" s="315"/>
      <c r="FT13" s="315"/>
      <c r="FU13" s="315"/>
      <c r="FV13" s="315"/>
      <c r="FW13" s="315"/>
      <c r="FX13" s="315"/>
      <c r="FY13" s="315"/>
      <c r="FZ13" s="315"/>
      <c r="GA13" s="315"/>
      <c r="GB13" s="315"/>
      <c r="GC13" s="315"/>
      <c r="GD13" s="315"/>
      <c r="GE13" s="315"/>
      <c r="GF13" s="315"/>
      <c r="GG13" s="315"/>
      <c r="GH13" s="315"/>
      <c r="GI13" s="315"/>
      <c r="GJ13" s="315"/>
      <c r="GK13" s="315"/>
      <c r="GL13" s="315"/>
      <c r="GM13" s="315"/>
      <c r="GN13" s="315"/>
      <c r="GO13" s="315"/>
      <c r="GP13" s="315"/>
      <c r="GQ13" s="315"/>
      <c r="GR13" s="315"/>
      <c r="GS13" s="315"/>
      <c r="GT13" s="315"/>
      <c r="GU13" s="315"/>
      <c r="GV13" s="315"/>
      <c r="GW13" s="315"/>
      <c r="GX13" s="315"/>
      <c r="GY13" s="315"/>
      <c r="GZ13" s="315"/>
      <c r="HA13" s="315"/>
      <c r="HB13" s="315"/>
      <c r="HC13" s="315"/>
      <c r="HD13" s="315"/>
      <c r="HE13" s="315"/>
      <c r="HF13" s="315"/>
      <c r="HG13" s="315"/>
      <c r="HH13" s="315"/>
      <c r="HI13" s="315"/>
      <c r="HJ13" s="315"/>
      <c r="HK13" s="315"/>
      <c r="HL13" s="315"/>
      <c r="HM13" s="315"/>
      <c r="HN13" s="315"/>
      <c r="HO13" s="315"/>
      <c r="HP13" s="315"/>
      <c r="HQ13" s="315"/>
      <c r="HR13" s="315"/>
      <c r="HS13" s="315"/>
      <c r="HT13" s="315"/>
      <c r="HU13" s="315"/>
      <c r="HV13" s="315"/>
      <c r="HW13" s="315"/>
      <c r="HX13" s="315"/>
      <c r="HY13" s="315"/>
      <c r="HZ13" s="315"/>
      <c r="IA13" s="315"/>
      <c r="IB13" s="315"/>
      <c r="IC13" s="315"/>
      <c r="ID13" s="315"/>
      <c r="IE13" s="315"/>
      <c r="IF13" s="315"/>
      <c r="IG13" s="315"/>
      <c r="IH13" s="315"/>
      <c r="II13" s="315"/>
      <c r="IJ13" s="315"/>
      <c r="IK13" s="315"/>
      <c r="AMG13" s="0"/>
      <c r="AMH13" s="0"/>
      <c r="AMI13" s="0"/>
      <c r="AMJ13" s="0"/>
    </row>
    <row r="14" s="324" customFormat="true" ht="14.65" hidden="false" customHeight="false" outlineLevel="0" collapsed="false">
      <c r="A14" s="436" t="n">
        <v>54496</v>
      </c>
      <c r="B14" s="362" t="s">
        <v>193</v>
      </c>
      <c r="C14" s="362" t="s">
        <v>193</v>
      </c>
      <c r="D14" s="423" t="s">
        <v>2241</v>
      </c>
      <c r="E14" s="423" t="s">
        <v>2242</v>
      </c>
      <c r="F14" s="423" t="s">
        <v>2243</v>
      </c>
      <c r="G14" s="362" t="s">
        <v>42</v>
      </c>
      <c r="H14" s="362" t="s">
        <v>42</v>
      </c>
      <c r="I14" s="274" t="s">
        <v>2205</v>
      </c>
      <c r="J14" s="274" t="s">
        <v>2205</v>
      </c>
      <c r="K14" s="362" t="s">
        <v>30</v>
      </c>
      <c r="L14" s="362"/>
      <c r="M14" s="362"/>
      <c r="N14" s="362" t="s">
        <v>32</v>
      </c>
      <c r="O14" s="362" t="s">
        <v>185</v>
      </c>
      <c r="P14" s="362" t="s">
        <v>198</v>
      </c>
      <c r="Q14" s="274" t="s">
        <v>230</v>
      </c>
      <c r="R14" s="20" t="n">
        <v>3</v>
      </c>
      <c r="S14" s="20" t="n">
        <v>2</v>
      </c>
      <c r="T14" s="20" t="n">
        <v>4</v>
      </c>
      <c r="U14" s="20" t="n">
        <v>4</v>
      </c>
      <c r="V14" s="425" t="n">
        <f aca="false">AVERAGE(T14:U14)</f>
        <v>4</v>
      </c>
      <c r="W14" s="20" t="n">
        <v>0</v>
      </c>
      <c r="X14" s="20"/>
      <c r="Y14" s="20"/>
      <c r="Z14" s="20" t="n">
        <v>3</v>
      </c>
      <c r="AA14" s="20" t="n">
        <v>3</v>
      </c>
      <c r="AB14" s="440" t="n">
        <v>2</v>
      </c>
      <c r="AC14" s="20" t="n">
        <v>2</v>
      </c>
      <c r="AD14" s="20" t="n">
        <v>2</v>
      </c>
      <c r="AE14" s="20" t="n">
        <v>2</v>
      </c>
      <c r="AF14" s="20" t="n">
        <v>2</v>
      </c>
      <c r="AG14" s="20" t="n">
        <v>2</v>
      </c>
      <c r="AH14" s="362"/>
      <c r="AI14" s="362" t="s">
        <v>252</v>
      </c>
      <c r="AJ14" s="443" t="n">
        <f aca="false">AVERAGE(R14:S14)</f>
        <v>2.5</v>
      </c>
      <c r="AK14" s="442" t="n">
        <f aca="false">AVERAGE(V14,W14,Z14,AA14,AB14)</f>
        <v>2.4</v>
      </c>
      <c r="AL14" s="442" t="n">
        <f aca="false">AVERAGE(AC14:AG14)</f>
        <v>2</v>
      </c>
      <c r="AM14" s="444" t="n">
        <f aca="false">AL14+AK14</f>
        <v>4.4</v>
      </c>
      <c r="AN14" s="428" t="s">
        <v>225</v>
      </c>
      <c r="AO14" s="434"/>
      <c r="AP14" s="428" t="s">
        <v>225</v>
      </c>
      <c r="AQ14" s="278"/>
      <c r="AR14" s="373"/>
      <c r="AS14" s="273" t="s">
        <v>2216</v>
      </c>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5"/>
      <c r="CB14" s="315"/>
      <c r="CC14" s="315"/>
      <c r="CD14" s="315"/>
      <c r="CE14" s="315"/>
      <c r="CF14" s="315"/>
      <c r="CG14" s="315"/>
      <c r="CH14" s="315"/>
      <c r="CI14" s="315"/>
      <c r="CJ14" s="315"/>
      <c r="CK14" s="315"/>
      <c r="CL14" s="315"/>
      <c r="CM14" s="315"/>
      <c r="CN14" s="315"/>
      <c r="CO14" s="315"/>
      <c r="CP14" s="315"/>
      <c r="CQ14" s="315"/>
      <c r="CR14" s="315"/>
      <c r="CS14" s="315"/>
      <c r="CT14" s="315"/>
      <c r="CU14" s="315"/>
      <c r="CV14" s="315"/>
      <c r="CW14" s="315"/>
      <c r="CX14" s="315"/>
      <c r="CY14" s="315"/>
      <c r="CZ14" s="315"/>
      <c r="DA14" s="315"/>
      <c r="DB14" s="315"/>
      <c r="DC14" s="315"/>
      <c r="DD14" s="315"/>
      <c r="DE14" s="315"/>
      <c r="DF14" s="315"/>
      <c r="DG14" s="315"/>
      <c r="DH14" s="315"/>
      <c r="DI14" s="315"/>
      <c r="DJ14" s="315"/>
      <c r="DK14" s="315"/>
      <c r="DL14" s="315"/>
      <c r="DM14" s="315"/>
      <c r="DN14" s="315"/>
      <c r="DO14" s="315"/>
      <c r="DP14" s="315"/>
      <c r="DQ14" s="315"/>
      <c r="DR14" s="315"/>
      <c r="DS14" s="315"/>
      <c r="DT14" s="315"/>
      <c r="DU14" s="315"/>
      <c r="DV14" s="315"/>
      <c r="DW14" s="315"/>
      <c r="DX14" s="315"/>
      <c r="DY14" s="315"/>
      <c r="DZ14" s="315"/>
      <c r="EA14" s="315"/>
      <c r="EB14" s="315"/>
      <c r="EC14" s="315"/>
      <c r="ED14" s="315"/>
      <c r="EE14" s="315"/>
      <c r="EF14" s="315"/>
      <c r="EG14" s="315"/>
      <c r="EH14" s="315"/>
      <c r="EI14" s="315"/>
      <c r="EJ14" s="315"/>
      <c r="EK14" s="315"/>
      <c r="EL14" s="315"/>
      <c r="EM14" s="315"/>
      <c r="EN14" s="315"/>
      <c r="EO14" s="315"/>
      <c r="EP14" s="315"/>
      <c r="EQ14" s="315"/>
      <c r="ER14" s="315"/>
      <c r="ES14" s="315"/>
      <c r="ET14" s="315"/>
      <c r="EU14" s="315"/>
      <c r="EV14" s="315"/>
      <c r="EW14" s="315"/>
      <c r="EX14" s="315"/>
      <c r="EY14" s="315"/>
      <c r="EZ14" s="315"/>
      <c r="FA14" s="315"/>
      <c r="FB14" s="315"/>
      <c r="FC14" s="315"/>
      <c r="FD14" s="315"/>
      <c r="FE14" s="315"/>
      <c r="FF14" s="315"/>
      <c r="FG14" s="315"/>
      <c r="FH14" s="315"/>
      <c r="FI14" s="315"/>
      <c r="FJ14" s="315"/>
      <c r="FK14" s="315"/>
      <c r="FL14" s="315"/>
      <c r="FM14" s="315"/>
      <c r="FN14" s="315"/>
      <c r="FO14" s="315"/>
      <c r="FP14" s="315"/>
      <c r="FQ14" s="315"/>
      <c r="FR14" s="315"/>
      <c r="FS14" s="315"/>
      <c r="FT14" s="315"/>
      <c r="FU14" s="315"/>
      <c r="FV14" s="315"/>
      <c r="FW14" s="315"/>
      <c r="FX14" s="315"/>
      <c r="FY14" s="315"/>
      <c r="FZ14" s="315"/>
      <c r="GA14" s="315"/>
      <c r="GB14" s="315"/>
      <c r="GC14" s="315"/>
      <c r="GD14" s="315"/>
      <c r="GE14" s="315"/>
      <c r="GF14" s="315"/>
      <c r="GG14" s="315"/>
      <c r="GH14" s="315"/>
      <c r="GI14" s="315"/>
      <c r="GJ14" s="315"/>
      <c r="GK14" s="315"/>
      <c r="GL14" s="315"/>
      <c r="GM14" s="315"/>
      <c r="GN14" s="315"/>
      <c r="GO14" s="315"/>
      <c r="GP14" s="315"/>
      <c r="GQ14" s="315"/>
      <c r="GR14" s="315"/>
      <c r="GS14" s="315"/>
      <c r="GT14" s="315"/>
      <c r="GU14" s="315"/>
      <c r="GV14" s="315"/>
      <c r="GW14" s="315"/>
      <c r="GX14" s="315"/>
      <c r="GY14" s="315"/>
      <c r="GZ14" s="315"/>
      <c r="HA14" s="315"/>
      <c r="HB14" s="315"/>
      <c r="HC14" s="315"/>
      <c r="HD14" s="315"/>
      <c r="HE14" s="315"/>
      <c r="HF14" s="315"/>
      <c r="HG14" s="315"/>
      <c r="HH14" s="315"/>
      <c r="HI14" s="315"/>
      <c r="HJ14" s="315"/>
      <c r="HK14" s="315"/>
      <c r="HL14" s="315"/>
      <c r="HM14" s="315"/>
      <c r="HN14" s="315"/>
      <c r="HO14" s="315"/>
      <c r="HP14" s="315"/>
      <c r="HQ14" s="315"/>
      <c r="HR14" s="315"/>
      <c r="HS14" s="315"/>
      <c r="HT14" s="315"/>
      <c r="HU14" s="315"/>
      <c r="HV14" s="315"/>
      <c r="HW14" s="315"/>
      <c r="HX14" s="315"/>
      <c r="HY14" s="315"/>
      <c r="HZ14" s="315"/>
      <c r="IA14" s="315"/>
      <c r="IB14" s="315"/>
      <c r="IC14" s="315"/>
      <c r="ID14" s="315"/>
      <c r="IE14" s="315"/>
      <c r="IF14" s="315"/>
      <c r="IG14" s="315"/>
      <c r="IH14" s="315"/>
      <c r="II14" s="315"/>
      <c r="IJ14" s="315"/>
      <c r="IK14" s="315"/>
    </row>
    <row r="15" s="324" customFormat="true" ht="14.65" hidden="false" customHeight="false" outlineLevel="0" collapsed="false">
      <c r="A15" s="436" t="n">
        <v>631133</v>
      </c>
      <c r="B15" s="362" t="s">
        <v>193</v>
      </c>
      <c r="C15" s="362" t="s">
        <v>193</v>
      </c>
      <c r="D15" s="423" t="s">
        <v>2244</v>
      </c>
      <c r="E15" s="423" t="s">
        <v>2245</v>
      </c>
      <c r="F15" s="423" t="s">
        <v>2246</v>
      </c>
      <c r="G15" s="362" t="s">
        <v>41</v>
      </c>
      <c r="H15" s="362" t="s">
        <v>41</v>
      </c>
      <c r="I15" s="274" t="s">
        <v>2205</v>
      </c>
      <c r="J15" s="274" t="s">
        <v>2205</v>
      </c>
      <c r="K15" s="362" t="s">
        <v>30</v>
      </c>
      <c r="L15" s="362"/>
      <c r="M15" s="362"/>
      <c r="N15" s="362" t="s">
        <v>31</v>
      </c>
      <c r="O15" s="362" t="s">
        <v>185</v>
      </c>
      <c r="P15" s="362" t="s">
        <v>198</v>
      </c>
      <c r="Q15" s="274" t="s">
        <v>230</v>
      </c>
      <c r="R15" s="20" t="n">
        <v>3</v>
      </c>
      <c r="S15" s="20" t="n">
        <v>2</v>
      </c>
      <c r="T15" s="20" t="n">
        <v>4</v>
      </c>
      <c r="U15" s="20" t="n">
        <v>4</v>
      </c>
      <c r="V15" s="425" t="n">
        <f aca="false">AVERAGE(T15:U15)</f>
        <v>4</v>
      </c>
      <c r="W15" s="20" t="n">
        <v>0</v>
      </c>
      <c r="X15" s="20"/>
      <c r="Y15" s="20"/>
      <c r="Z15" s="20" t="n">
        <v>2</v>
      </c>
      <c r="AA15" s="20" t="n">
        <v>3</v>
      </c>
      <c r="AB15" s="20" t="n">
        <v>1</v>
      </c>
      <c r="AC15" s="20" t="n">
        <v>1</v>
      </c>
      <c r="AD15" s="20" t="n">
        <v>2</v>
      </c>
      <c r="AE15" s="20" t="n">
        <v>2</v>
      </c>
      <c r="AF15" s="20" t="n">
        <v>2</v>
      </c>
      <c r="AG15" s="20" t="n">
        <v>2</v>
      </c>
      <c r="AH15" s="362"/>
      <c r="AI15" s="362" t="s">
        <v>189</v>
      </c>
      <c r="AJ15" s="443" t="n">
        <f aca="false">AVERAGE(R15:S15)</f>
        <v>2.5</v>
      </c>
      <c r="AK15" s="442" t="n">
        <f aca="false">AVERAGE(V15,W15,Z15,AA15,AB15)</f>
        <v>2</v>
      </c>
      <c r="AL15" s="442" t="n">
        <f aca="false">AVERAGE(AC15:AG15)</f>
        <v>1.8</v>
      </c>
      <c r="AM15" s="376" t="n">
        <f aca="false">AL15+AK15</f>
        <v>3.8</v>
      </c>
      <c r="AN15" s="445" t="s">
        <v>226</v>
      </c>
      <c r="AO15" s="434" t="s">
        <v>225</v>
      </c>
      <c r="AP15" s="445" t="s">
        <v>226</v>
      </c>
      <c r="AQ15" s="278"/>
      <c r="AR15" s="373"/>
      <c r="AS15" s="273" t="s">
        <v>2216</v>
      </c>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5"/>
      <c r="CB15" s="315"/>
      <c r="CC15" s="315"/>
      <c r="CD15" s="315"/>
      <c r="CE15" s="315"/>
      <c r="CF15" s="315"/>
      <c r="CG15" s="315"/>
      <c r="CH15" s="315"/>
      <c r="CI15" s="315"/>
      <c r="CJ15" s="315"/>
      <c r="CK15" s="315"/>
      <c r="CL15" s="315"/>
      <c r="CM15" s="315"/>
      <c r="CN15" s="315"/>
      <c r="CO15" s="315"/>
      <c r="CP15" s="315"/>
      <c r="CQ15" s="315"/>
      <c r="CR15" s="315"/>
      <c r="CS15" s="315"/>
      <c r="CT15" s="315"/>
      <c r="CU15" s="315"/>
      <c r="CV15" s="315"/>
      <c r="CW15" s="315"/>
      <c r="CX15" s="315"/>
      <c r="CY15" s="315"/>
      <c r="CZ15" s="315"/>
      <c r="DA15" s="315"/>
      <c r="DB15" s="315"/>
      <c r="DC15" s="315"/>
      <c r="DD15" s="315"/>
      <c r="DE15" s="315"/>
      <c r="DF15" s="315"/>
      <c r="DG15" s="315"/>
      <c r="DH15" s="315"/>
      <c r="DI15" s="315"/>
      <c r="DJ15" s="315"/>
      <c r="DK15" s="315"/>
      <c r="DL15" s="315"/>
      <c r="DM15" s="315"/>
      <c r="DN15" s="315"/>
      <c r="DO15" s="315"/>
      <c r="DP15" s="315"/>
      <c r="DQ15" s="315"/>
      <c r="DR15" s="315"/>
      <c r="DS15" s="315"/>
      <c r="DT15" s="315"/>
      <c r="DU15" s="315"/>
      <c r="DV15" s="315"/>
      <c r="DW15" s="315"/>
      <c r="DX15" s="315"/>
      <c r="DY15" s="315"/>
      <c r="DZ15" s="315"/>
      <c r="EA15" s="315"/>
      <c r="EB15" s="315"/>
      <c r="EC15" s="315"/>
      <c r="ED15" s="315"/>
      <c r="EE15" s="315"/>
      <c r="EF15" s="315"/>
      <c r="EG15" s="315"/>
      <c r="EH15" s="315"/>
      <c r="EI15" s="315"/>
      <c r="EJ15" s="315"/>
      <c r="EK15" s="315"/>
      <c r="EL15" s="315"/>
      <c r="EM15" s="315"/>
      <c r="EN15" s="315"/>
      <c r="EO15" s="315"/>
      <c r="EP15" s="315"/>
      <c r="EQ15" s="315"/>
      <c r="ER15" s="315"/>
      <c r="ES15" s="315"/>
      <c r="ET15" s="315"/>
      <c r="EU15" s="315"/>
      <c r="EV15" s="315"/>
      <c r="EW15" s="315"/>
      <c r="EX15" s="315"/>
      <c r="EY15" s="315"/>
      <c r="EZ15" s="315"/>
      <c r="FA15" s="315"/>
      <c r="FB15" s="315"/>
      <c r="FC15" s="315"/>
      <c r="FD15" s="315"/>
      <c r="FE15" s="315"/>
      <c r="FF15" s="315"/>
      <c r="FG15" s="315"/>
      <c r="FH15" s="315"/>
      <c r="FI15" s="315"/>
      <c r="FJ15" s="315"/>
      <c r="FK15" s="315"/>
      <c r="FL15" s="315"/>
      <c r="FM15" s="315"/>
      <c r="FN15" s="315"/>
      <c r="FO15" s="315"/>
      <c r="FP15" s="315"/>
      <c r="FQ15" s="315"/>
      <c r="FR15" s="315"/>
      <c r="FS15" s="315"/>
      <c r="FT15" s="315"/>
      <c r="FU15" s="315"/>
      <c r="FV15" s="315"/>
      <c r="FW15" s="315"/>
      <c r="FX15" s="315"/>
      <c r="FY15" s="315"/>
      <c r="FZ15" s="315"/>
      <c r="GA15" s="315"/>
      <c r="GB15" s="315"/>
      <c r="GC15" s="315"/>
      <c r="GD15" s="315"/>
      <c r="GE15" s="315"/>
      <c r="GF15" s="315"/>
      <c r="GG15" s="315"/>
      <c r="GH15" s="315"/>
      <c r="GI15" s="315"/>
      <c r="GJ15" s="315"/>
      <c r="GK15" s="315"/>
      <c r="GL15" s="315"/>
      <c r="GM15" s="315"/>
      <c r="GN15" s="315"/>
      <c r="GO15" s="315"/>
      <c r="GP15" s="315"/>
      <c r="GQ15" s="315"/>
      <c r="GR15" s="315"/>
      <c r="GS15" s="315"/>
      <c r="GT15" s="315"/>
      <c r="GU15" s="315"/>
      <c r="GV15" s="315"/>
      <c r="GW15" s="315"/>
      <c r="GX15" s="315"/>
      <c r="GY15" s="315"/>
      <c r="GZ15" s="315"/>
      <c r="HA15" s="315"/>
      <c r="HB15" s="315"/>
      <c r="HC15" s="315"/>
      <c r="HD15" s="315"/>
      <c r="HE15" s="315"/>
      <c r="HF15" s="315"/>
      <c r="HG15" s="315"/>
      <c r="HH15" s="315"/>
      <c r="HI15" s="315"/>
      <c r="HJ15" s="315"/>
      <c r="HK15" s="315"/>
      <c r="HL15" s="315"/>
      <c r="HM15" s="315"/>
      <c r="HN15" s="315"/>
      <c r="HO15" s="315"/>
      <c r="HP15" s="315"/>
      <c r="HQ15" s="315"/>
      <c r="HR15" s="315"/>
      <c r="HS15" s="315"/>
      <c r="HT15" s="315"/>
      <c r="HU15" s="315"/>
      <c r="HV15" s="315"/>
      <c r="HW15" s="315"/>
      <c r="HX15" s="315"/>
      <c r="HY15" s="315"/>
      <c r="HZ15" s="315"/>
      <c r="IA15" s="315"/>
      <c r="IB15" s="315"/>
      <c r="IC15" s="315"/>
      <c r="ID15" s="315"/>
      <c r="IE15" s="315"/>
      <c r="IF15" s="315"/>
      <c r="IG15" s="315"/>
      <c r="IH15" s="315"/>
      <c r="II15" s="315"/>
      <c r="IJ15" s="315"/>
      <c r="IK15" s="315"/>
      <c r="AMG15" s="0"/>
      <c r="AMH15" s="0"/>
      <c r="AMI15" s="0"/>
      <c r="AMJ15" s="0"/>
    </row>
    <row r="16" s="324" customFormat="true" ht="14.65" hidden="false" customHeight="false" outlineLevel="0" collapsed="false">
      <c r="A16" s="436" t="n">
        <v>8267</v>
      </c>
      <c r="B16" s="362" t="s">
        <v>193</v>
      </c>
      <c r="C16" s="362" t="s">
        <v>193</v>
      </c>
      <c r="D16" s="423" t="s">
        <v>2247</v>
      </c>
      <c r="E16" s="423" t="s">
        <v>2248</v>
      </c>
      <c r="F16" s="423" t="s">
        <v>2249</v>
      </c>
      <c r="G16" s="362" t="s">
        <v>43</v>
      </c>
      <c r="H16" s="362" t="s">
        <v>43</v>
      </c>
      <c r="I16" s="274" t="s">
        <v>2205</v>
      </c>
      <c r="J16" s="274" t="s">
        <v>2205</v>
      </c>
      <c r="K16" s="362" t="s">
        <v>30</v>
      </c>
      <c r="L16" s="362"/>
      <c r="M16" s="362"/>
      <c r="N16" s="362" t="s">
        <v>30</v>
      </c>
      <c r="O16" s="362" t="s">
        <v>185</v>
      </c>
      <c r="P16" s="362" t="s">
        <v>198</v>
      </c>
      <c r="Q16" s="274" t="s">
        <v>230</v>
      </c>
      <c r="R16" s="20" t="n">
        <v>3</v>
      </c>
      <c r="S16" s="20" t="n">
        <v>2</v>
      </c>
      <c r="T16" s="20" t="n">
        <v>4</v>
      </c>
      <c r="U16" s="20" t="n">
        <v>4</v>
      </c>
      <c r="V16" s="425" t="n">
        <f aca="false">AVERAGE(T16:U16)</f>
        <v>4</v>
      </c>
      <c r="W16" s="20" t="n">
        <v>0</v>
      </c>
      <c r="X16" s="20"/>
      <c r="Y16" s="20"/>
      <c r="Z16" s="20" t="n">
        <v>0</v>
      </c>
      <c r="AA16" s="20" t="n">
        <v>3</v>
      </c>
      <c r="AB16" s="440" t="n">
        <v>3</v>
      </c>
      <c r="AC16" s="20" t="n">
        <v>2</v>
      </c>
      <c r="AD16" s="20" t="n">
        <v>2</v>
      </c>
      <c r="AE16" s="20" t="n">
        <v>2</v>
      </c>
      <c r="AF16" s="20" t="n">
        <v>1</v>
      </c>
      <c r="AG16" s="20" t="n">
        <v>1</v>
      </c>
      <c r="AH16" s="362"/>
      <c r="AI16" s="362" t="s">
        <v>252</v>
      </c>
      <c r="AJ16" s="443" t="n">
        <f aca="false">AVERAGE(R16:S16)</f>
        <v>2.5</v>
      </c>
      <c r="AK16" s="442" t="n">
        <f aca="false">AVERAGE(V16,W16,Z16,AA16,AB16)</f>
        <v>2</v>
      </c>
      <c r="AL16" s="427" t="n">
        <f aca="false">AVERAGE(AC16:AG16)</f>
        <v>1.6</v>
      </c>
      <c r="AM16" s="376" t="n">
        <f aca="false">AL16+AK16</f>
        <v>3.6</v>
      </c>
      <c r="AN16" s="445" t="s">
        <v>226</v>
      </c>
      <c r="AO16" s="434" t="s">
        <v>225</v>
      </c>
      <c r="AP16" s="445" t="s">
        <v>226</v>
      </c>
      <c r="AQ16" s="278"/>
      <c r="AR16" s="373"/>
      <c r="AS16" s="273" t="s">
        <v>2216</v>
      </c>
      <c r="AT16" s="315"/>
      <c r="AU16" s="315"/>
      <c r="AV16" s="315"/>
      <c r="AW16" s="315"/>
      <c r="AX16" s="315"/>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5"/>
      <c r="BW16" s="315"/>
      <c r="BX16" s="315"/>
      <c r="BY16" s="315"/>
      <c r="BZ16" s="315"/>
      <c r="CA16" s="315"/>
      <c r="CB16" s="315"/>
      <c r="CC16" s="315"/>
      <c r="CD16" s="315"/>
      <c r="CE16" s="315"/>
      <c r="CF16" s="315"/>
      <c r="CG16" s="315"/>
      <c r="CH16" s="315"/>
      <c r="CI16" s="315"/>
      <c r="CJ16" s="315"/>
      <c r="CK16" s="315"/>
      <c r="CL16" s="315"/>
      <c r="CM16" s="315"/>
      <c r="CN16" s="315"/>
      <c r="CO16" s="315"/>
      <c r="CP16" s="315"/>
      <c r="CQ16" s="315"/>
      <c r="CR16" s="315"/>
      <c r="CS16" s="315"/>
      <c r="CT16" s="315"/>
      <c r="CU16" s="315"/>
      <c r="CV16" s="315"/>
      <c r="CW16" s="315"/>
      <c r="CX16" s="315"/>
      <c r="CY16" s="315"/>
      <c r="CZ16" s="315"/>
      <c r="DA16" s="315"/>
      <c r="DB16" s="315"/>
      <c r="DC16" s="315"/>
      <c r="DD16" s="315"/>
      <c r="DE16" s="315"/>
      <c r="DF16" s="315"/>
      <c r="DG16" s="315"/>
      <c r="DH16" s="315"/>
      <c r="DI16" s="315"/>
      <c r="DJ16" s="315"/>
      <c r="DK16" s="315"/>
      <c r="DL16" s="315"/>
      <c r="DM16" s="315"/>
      <c r="DN16" s="315"/>
      <c r="DO16" s="315"/>
      <c r="DP16" s="315"/>
      <c r="DQ16" s="315"/>
      <c r="DR16" s="315"/>
      <c r="DS16" s="315"/>
      <c r="DT16" s="315"/>
      <c r="DU16" s="315"/>
      <c r="DV16" s="315"/>
      <c r="DW16" s="315"/>
      <c r="DX16" s="315"/>
      <c r="DY16" s="315"/>
      <c r="DZ16" s="315"/>
      <c r="EA16" s="315"/>
      <c r="EB16" s="315"/>
      <c r="EC16" s="315"/>
      <c r="ED16" s="315"/>
      <c r="EE16" s="315"/>
      <c r="EF16" s="315"/>
      <c r="EG16" s="315"/>
      <c r="EH16" s="315"/>
      <c r="EI16" s="315"/>
      <c r="EJ16" s="315"/>
      <c r="EK16" s="315"/>
      <c r="EL16" s="315"/>
      <c r="EM16" s="315"/>
      <c r="EN16" s="315"/>
      <c r="EO16" s="315"/>
      <c r="EP16" s="315"/>
      <c r="EQ16" s="315"/>
      <c r="ER16" s="315"/>
      <c r="ES16" s="315"/>
      <c r="ET16" s="315"/>
      <c r="EU16" s="315"/>
      <c r="EV16" s="315"/>
      <c r="EW16" s="315"/>
      <c r="EX16" s="315"/>
      <c r="EY16" s="315"/>
      <c r="EZ16" s="315"/>
      <c r="FA16" s="315"/>
      <c r="FB16" s="315"/>
      <c r="FC16" s="315"/>
      <c r="FD16" s="315"/>
      <c r="FE16" s="315"/>
      <c r="FF16" s="315"/>
      <c r="FG16" s="315"/>
      <c r="FH16" s="315"/>
      <c r="FI16" s="315"/>
      <c r="FJ16" s="315"/>
      <c r="FK16" s="315"/>
      <c r="FL16" s="315"/>
      <c r="FM16" s="315"/>
      <c r="FN16" s="315"/>
      <c r="FO16" s="315"/>
      <c r="FP16" s="315"/>
      <c r="FQ16" s="315"/>
      <c r="FR16" s="315"/>
      <c r="FS16" s="315"/>
      <c r="FT16" s="315"/>
      <c r="FU16" s="315"/>
      <c r="FV16" s="315"/>
      <c r="FW16" s="315"/>
      <c r="FX16" s="315"/>
      <c r="FY16" s="315"/>
      <c r="FZ16" s="315"/>
      <c r="GA16" s="315"/>
      <c r="GB16" s="315"/>
      <c r="GC16" s="315"/>
      <c r="GD16" s="315"/>
      <c r="GE16" s="315"/>
      <c r="GF16" s="315"/>
      <c r="GG16" s="315"/>
      <c r="GH16" s="315"/>
      <c r="GI16" s="315"/>
      <c r="GJ16" s="315"/>
      <c r="GK16" s="315"/>
      <c r="GL16" s="315"/>
      <c r="GM16" s="315"/>
      <c r="GN16" s="315"/>
      <c r="GO16" s="315"/>
      <c r="GP16" s="315"/>
      <c r="GQ16" s="315"/>
      <c r="GR16" s="315"/>
      <c r="GS16" s="315"/>
      <c r="GT16" s="315"/>
      <c r="GU16" s="315"/>
      <c r="GV16" s="315"/>
      <c r="GW16" s="315"/>
      <c r="GX16" s="315"/>
      <c r="GY16" s="315"/>
      <c r="GZ16" s="315"/>
      <c r="HA16" s="315"/>
      <c r="HB16" s="315"/>
      <c r="HC16" s="315"/>
      <c r="HD16" s="315"/>
      <c r="HE16" s="315"/>
      <c r="HF16" s="315"/>
      <c r="HG16" s="315"/>
      <c r="HH16" s="315"/>
      <c r="HI16" s="315"/>
      <c r="HJ16" s="315"/>
      <c r="HK16" s="315"/>
      <c r="HL16" s="315"/>
      <c r="HM16" s="315"/>
      <c r="HN16" s="315"/>
      <c r="HO16" s="315"/>
      <c r="HP16" s="315"/>
      <c r="HQ16" s="315"/>
      <c r="HR16" s="315"/>
      <c r="HS16" s="315"/>
      <c r="HT16" s="315"/>
      <c r="HU16" s="315"/>
      <c r="HV16" s="315"/>
      <c r="HW16" s="315"/>
      <c r="HX16" s="315"/>
      <c r="HY16" s="315"/>
      <c r="HZ16" s="315"/>
      <c r="IA16" s="315"/>
      <c r="IB16" s="315"/>
      <c r="IC16" s="315"/>
      <c r="ID16" s="315"/>
      <c r="IE16" s="315"/>
      <c r="IF16" s="315"/>
      <c r="IG16" s="315"/>
      <c r="IH16" s="315"/>
      <c r="II16" s="315"/>
      <c r="IJ16" s="315"/>
      <c r="IK16" s="315"/>
      <c r="AMG16" s="0"/>
      <c r="AMH16" s="0"/>
      <c r="AMI16" s="0"/>
      <c r="AMJ16" s="0"/>
    </row>
    <row r="17" s="404" customFormat="true" ht="14.65" hidden="false" customHeight="false" outlineLevel="0" collapsed="false">
      <c r="A17" s="436" t="n">
        <v>8268</v>
      </c>
      <c r="B17" s="362" t="s">
        <v>193</v>
      </c>
      <c r="C17" s="362" t="s">
        <v>193</v>
      </c>
      <c r="D17" s="423" t="s">
        <v>2250</v>
      </c>
      <c r="E17" s="423" t="s">
        <v>2251</v>
      </c>
      <c r="F17" s="423" t="s">
        <v>2252</v>
      </c>
      <c r="G17" s="362" t="s">
        <v>43</v>
      </c>
      <c r="H17" s="362" t="s">
        <v>43</v>
      </c>
      <c r="I17" s="274" t="s">
        <v>2205</v>
      </c>
      <c r="J17" s="274" t="s">
        <v>2205</v>
      </c>
      <c r="K17" s="362" t="s">
        <v>30</v>
      </c>
      <c r="L17" s="362"/>
      <c r="M17" s="362"/>
      <c r="N17" s="362" t="s">
        <v>30</v>
      </c>
      <c r="O17" s="362" t="s">
        <v>185</v>
      </c>
      <c r="P17" s="362" t="s">
        <v>660</v>
      </c>
      <c r="Q17" s="274"/>
      <c r="R17" s="20" t="n">
        <v>2</v>
      </c>
      <c r="S17" s="20" t="n">
        <v>0</v>
      </c>
      <c r="T17" s="20" t="n">
        <v>4</v>
      </c>
      <c r="U17" s="20" t="n">
        <v>4</v>
      </c>
      <c r="V17" s="425" t="n">
        <f aca="false">AVERAGE(T17:U17)</f>
        <v>4</v>
      </c>
      <c r="W17" s="20" t="n">
        <v>0</v>
      </c>
      <c r="X17" s="20"/>
      <c r="Y17" s="20"/>
      <c r="Z17" s="20" t="n">
        <v>0</v>
      </c>
      <c r="AA17" s="20" t="n">
        <v>3</v>
      </c>
      <c r="AB17" s="440" t="n">
        <v>3</v>
      </c>
      <c r="AC17" s="20" t="n">
        <v>2</v>
      </c>
      <c r="AD17" s="20" t="n">
        <v>2</v>
      </c>
      <c r="AE17" s="20" t="n">
        <v>2</v>
      </c>
      <c r="AF17" s="20" t="n">
        <v>1</v>
      </c>
      <c r="AG17" s="20" t="n">
        <v>1</v>
      </c>
      <c r="AH17" s="362"/>
      <c r="AI17" s="362" t="s">
        <v>252</v>
      </c>
      <c r="AJ17" s="427" t="n">
        <f aca="false">AVERAGE(R17:S17)</f>
        <v>1</v>
      </c>
      <c r="AK17" s="442" t="n">
        <f aca="false">AVERAGE(V17,W17,Z17,AA17,AB17)</f>
        <v>2</v>
      </c>
      <c r="AL17" s="427" t="n">
        <f aca="false">AVERAGE(AC17:AG17)</f>
        <v>1.6</v>
      </c>
      <c r="AM17" s="376" t="n">
        <f aca="false">AL17+AK17</f>
        <v>3.6</v>
      </c>
      <c r="AN17" s="445" t="s">
        <v>226</v>
      </c>
      <c r="AO17" s="434" t="s">
        <v>225</v>
      </c>
      <c r="AP17" s="445" t="s">
        <v>226</v>
      </c>
      <c r="AQ17" s="278"/>
      <c r="AR17" s="373"/>
      <c r="AS17" s="273" t="s">
        <v>2216</v>
      </c>
      <c r="AT17" s="315"/>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c r="BS17" s="315"/>
      <c r="BT17" s="315"/>
      <c r="BU17" s="315"/>
      <c r="BV17" s="315"/>
      <c r="BW17" s="315"/>
      <c r="BX17" s="315"/>
      <c r="BY17" s="315"/>
      <c r="BZ17" s="315"/>
      <c r="CA17" s="315"/>
      <c r="CB17" s="315"/>
      <c r="CC17" s="315"/>
      <c r="CD17" s="315"/>
      <c r="CE17" s="315"/>
      <c r="CF17" s="315"/>
      <c r="CG17" s="315"/>
      <c r="CH17" s="315"/>
      <c r="CI17" s="315"/>
      <c r="CJ17" s="315"/>
      <c r="CK17" s="315"/>
      <c r="CL17" s="315"/>
      <c r="CM17" s="315"/>
      <c r="CN17" s="315"/>
      <c r="CO17" s="315"/>
      <c r="CP17" s="315"/>
      <c r="CQ17" s="315"/>
      <c r="CR17" s="315"/>
      <c r="CS17" s="315"/>
      <c r="CT17" s="315"/>
      <c r="CU17" s="315"/>
      <c r="CV17" s="315"/>
      <c r="CW17" s="315"/>
      <c r="CX17" s="315"/>
      <c r="CY17" s="315"/>
      <c r="CZ17" s="315"/>
      <c r="DA17" s="315"/>
      <c r="DB17" s="315"/>
      <c r="DC17" s="315"/>
      <c r="DD17" s="315"/>
      <c r="DE17" s="315"/>
      <c r="DF17" s="315"/>
      <c r="DG17" s="315"/>
      <c r="DH17" s="315"/>
      <c r="DI17" s="315"/>
      <c r="DJ17" s="315"/>
      <c r="DK17" s="315"/>
      <c r="DL17" s="315"/>
      <c r="DM17" s="315"/>
      <c r="DN17" s="315"/>
      <c r="DO17" s="315"/>
      <c r="DP17" s="315"/>
      <c r="DQ17" s="315"/>
      <c r="DR17" s="315"/>
      <c r="DS17" s="315"/>
      <c r="DT17" s="315"/>
      <c r="DU17" s="315"/>
      <c r="DV17" s="315"/>
      <c r="DW17" s="315"/>
      <c r="DX17" s="315"/>
      <c r="DY17" s="315"/>
      <c r="DZ17" s="315"/>
      <c r="EA17" s="315"/>
      <c r="EB17" s="315"/>
      <c r="EC17" s="315"/>
      <c r="ED17" s="315"/>
      <c r="EE17" s="315"/>
      <c r="EF17" s="315"/>
      <c r="EG17" s="315"/>
      <c r="EH17" s="315"/>
      <c r="EI17" s="315"/>
      <c r="EJ17" s="315"/>
      <c r="EK17" s="315"/>
      <c r="EL17" s="315"/>
      <c r="EM17" s="315"/>
      <c r="EN17" s="315"/>
      <c r="EO17" s="315"/>
      <c r="EP17" s="315"/>
      <c r="EQ17" s="315"/>
      <c r="ER17" s="315"/>
      <c r="ES17" s="315"/>
      <c r="ET17" s="315"/>
      <c r="EU17" s="315"/>
      <c r="EV17" s="315"/>
      <c r="EW17" s="315"/>
      <c r="EX17" s="315"/>
      <c r="EY17" s="315"/>
      <c r="EZ17" s="315"/>
      <c r="FA17" s="315"/>
      <c r="FB17" s="315"/>
      <c r="FC17" s="315"/>
      <c r="FD17" s="315"/>
      <c r="FE17" s="315"/>
      <c r="FF17" s="315"/>
      <c r="FG17" s="315"/>
      <c r="FH17" s="315"/>
      <c r="FI17" s="315"/>
      <c r="FJ17" s="315"/>
      <c r="FK17" s="315"/>
      <c r="FL17" s="315"/>
      <c r="FM17" s="315"/>
      <c r="FN17" s="315"/>
      <c r="FO17" s="315"/>
      <c r="FP17" s="315"/>
      <c r="FQ17" s="315"/>
      <c r="FR17" s="315"/>
      <c r="FS17" s="315"/>
      <c r="FT17" s="315"/>
      <c r="FU17" s="315"/>
      <c r="FV17" s="315"/>
      <c r="FW17" s="315"/>
      <c r="FX17" s="315"/>
      <c r="FY17" s="315"/>
      <c r="FZ17" s="315"/>
      <c r="GA17" s="315"/>
      <c r="GB17" s="315"/>
      <c r="GC17" s="315"/>
      <c r="GD17" s="315"/>
      <c r="GE17" s="315"/>
      <c r="GF17" s="315"/>
      <c r="GG17" s="315"/>
      <c r="GH17" s="315"/>
      <c r="GI17" s="315"/>
      <c r="GJ17" s="315"/>
      <c r="GK17" s="315"/>
      <c r="GL17" s="315"/>
      <c r="GM17" s="315"/>
      <c r="GN17" s="315"/>
      <c r="GO17" s="315"/>
      <c r="GP17" s="315"/>
      <c r="GQ17" s="315"/>
      <c r="GR17" s="315"/>
      <c r="GS17" s="315"/>
      <c r="GT17" s="315"/>
      <c r="GU17" s="315"/>
      <c r="GV17" s="315"/>
      <c r="GW17" s="315"/>
      <c r="GX17" s="315"/>
      <c r="GY17" s="315"/>
      <c r="GZ17" s="315"/>
      <c r="HA17" s="315"/>
      <c r="HB17" s="315"/>
      <c r="HC17" s="315"/>
      <c r="HD17" s="315"/>
      <c r="HE17" s="315"/>
      <c r="HF17" s="315"/>
      <c r="HG17" s="315"/>
      <c r="HH17" s="315"/>
      <c r="HI17" s="315"/>
      <c r="HJ17" s="315"/>
      <c r="HK17" s="315"/>
      <c r="HL17" s="315"/>
      <c r="HM17" s="315"/>
      <c r="HN17" s="315"/>
      <c r="HO17" s="315"/>
      <c r="HP17" s="315"/>
      <c r="HQ17" s="315"/>
      <c r="HR17" s="315"/>
      <c r="HS17" s="315"/>
      <c r="HT17" s="315"/>
      <c r="HU17" s="315"/>
      <c r="HV17" s="315"/>
      <c r="HW17" s="315"/>
      <c r="HX17" s="315"/>
      <c r="HY17" s="315"/>
      <c r="HZ17" s="315"/>
      <c r="IA17" s="315"/>
      <c r="IB17" s="315"/>
      <c r="IC17" s="315"/>
      <c r="ID17" s="315"/>
      <c r="IE17" s="315"/>
      <c r="IF17" s="315"/>
      <c r="IG17" s="315"/>
      <c r="IH17" s="315"/>
      <c r="II17" s="315"/>
      <c r="IJ17" s="315"/>
      <c r="IK17" s="315"/>
      <c r="AMF17" s="324"/>
      <c r="AMG17" s="0"/>
      <c r="AMH17" s="0"/>
      <c r="AMI17" s="0"/>
      <c r="AMJ17" s="0"/>
    </row>
    <row r="18" s="324" customFormat="true" ht="14.65" hidden="false" customHeight="false" outlineLevel="0" collapsed="false">
      <c r="A18" s="422" t="n">
        <v>53979</v>
      </c>
      <c r="B18" s="274" t="s">
        <v>179</v>
      </c>
      <c r="C18" s="274" t="s">
        <v>193</v>
      </c>
      <c r="D18" s="423" t="s">
        <v>2253</v>
      </c>
      <c r="E18" s="423" t="s">
        <v>2254</v>
      </c>
      <c r="F18" s="423" t="s">
        <v>2255</v>
      </c>
      <c r="G18" s="273"/>
      <c r="H18" s="274" t="s">
        <v>41</v>
      </c>
      <c r="I18" s="274"/>
      <c r="J18" s="274" t="s">
        <v>22</v>
      </c>
      <c r="K18" s="274" t="s">
        <v>30</v>
      </c>
      <c r="L18" s="274"/>
      <c r="M18" s="274"/>
      <c r="N18" s="274" t="s">
        <v>31</v>
      </c>
      <c r="O18" s="274" t="s">
        <v>185</v>
      </c>
      <c r="P18" s="274" t="s">
        <v>198</v>
      </c>
      <c r="Q18" s="274" t="s">
        <v>187</v>
      </c>
      <c r="R18" s="424" t="n">
        <v>3</v>
      </c>
      <c r="S18" s="424" t="n">
        <v>3</v>
      </c>
      <c r="T18" s="424" t="n">
        <v>0</v>
      </c>
      <c r="U18" s="424" t="n">
        <v>3</v>
      </c>
      <c r="V18" s="425" t="n">
        <f aca="false">AVERAGE(T18:U18)</f>
        <v>1.5</v>
      </c>
      <c r="W18" s="424" t="n">
        <v>0</v>
      </c>
      <c r="X18" s="424"/>
      <c r="Y18" s="424"/>
      <c r="Z18" s="424" t="n">
        <v>2</v>
      </c>
      <c r="AA18" s="424" t="n">
        <v>3</v>
      </c>
      <c r="AB18" s="424" t="n">
        <v>1</v>
      </c>
      <c r="AC18" s="425" t="n">
        <v>2</v>
      </c>
      <c r="AD18" s="425" t="n">
        <v>2</v>
      </c>
      <c r="AE18" s="425" t="n">
        <v>2</v>
      </c>
      <c r="AF18" s="425" t="n">
        <v>2</v>
      </c>
      <c r="AG18" s="425" t="n">
        <v>2</v>
      </c>
      <c r="AH18" s="274"/>
      <c r="AI18" s="117" t="s">
        <v>252</v>
      </c>
      <c r="AJ18" s="426" t="n">
        <f aca="false">AVERAGE(R18:S18)</f>
        <v>3</v>
      </c>
      <c r="AK18" s="427" t="n">
        <f aca="false">AVERAGE(V18,W18,Z18,AA18,AB18)</f>
        <v>1.5</v>
      </c>
      <c r="AL18" s="427" t="n">
        <f aca="false">AVERAGE(AC18:AG18)</f>
        <v>2</v>
      </c>
      <c r="AM18" s="376" t="n">
        <f aca="false">AL18+AK18</f>
        <v>3.5</v>
      </c>
      <c r="AN18" s="432" t="s">
        <v>226</v>
      </c>
      <c r="AO18" s="446"/>
      <c r="AP18" s="432" t="s">
        <v>226</v>
      </c>
      <c r="AQ18" s="278"/>
      <c r="AR18" s="373"/>
      <c r="AS18" s="273" t="s">
        <v>2216</v>
      </c>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315"/>
      <c r="CF18" s="315"/>
      <c r="CG18" s="315"/>
      <c r="CH18" s="315"/>
      <c r="CI18" s="315"/>
      <c r="CJ18" s="315"/>
      <c r="CK18" s="315"/>
      <c r="CL18" s="315"/>
      <c r="CM18" s="315"/>
      <c r="CN18" s="315"/>
      <c r="CO18" s="315"/>
      <c r="CP18" s="315"/>
      <c r="CQ18" s="315"/>
      <c r="CR18" s="315"/>
      <c r="CS18" s="315"/>
      <c r="CT18" s="315"/>
      <c r="CU18" s="315"/>
      <c r="CV18" s="315"/>
      <c r="CW18" s="315"/>
      <c r="CX18" s="315"/>
      <c r="CY18" s="315"/>
      <c r="CZ18" s="315"/>
      <c r="DA18" s="315"/>
      <c r="DB18" s="315"/>
      <c r="DC18" s="315"/>
      <c r="DD18" s="315"/>
      <c r="DE18" s="315"/>
      <c r="DF18" s="315"/>
      <c r="DG18" s="315"/>
      <c r="DH18" s="315"/>
      <c r="DI18" s="315"/>
      <c r="DJ18" s="315"/>
      <c r="DK18" s="315"/>
      <c r="DL18" s="315"/>
      <c r="DM18" s="315"/>
      <c r="DN18" s="315"/>
      <c r="DO18" s="315"/>
      <c r="DP18" s="315"/>
      <c r="DQ18" s="315"/>
      <c r="DR18" s="315"/>
      <c r="DS18" s="315"/>
      <c r="DT18" s="315"/>
      <c r="DU18" s="315"/>
      <c r="DV18" s="315"/>
      <c r="DW18" s="315"/>
      <c r="DX18" s="315"/>
      <c r="DY18" s="315"/>
      <c r="DZ18" s="315"/>
      <c r="EA18" s="315"/>
      <c r="EB18" s="315"/>
      <c r="EC18" s="315"/>
      <c r="ED18" s="315"/>
      <c r="EE18" s="315"/>
      <c r="EF18" s="315"/>
      <c r="EG18" s="315"/>
      <c r="EH18" s="315"/>
      <c r="EI18" s="315"/>
      <c r="EJ18" s="315"/>
      <c r="EK18" s="315"/>
      <c r="EL18" s="315"/>
      <c r="EM18" s="315"/>
      <c r="EN18" s="315"/>
      <c r="EO18" s="315"/>
      <c r="EP18" s="315"/>
      <c r="EQ18" s="315"/>
      <c r="ER18" s="315"/>
      <c r="ES18" s="315"/>
      <c r="ET18" s="315"/>
      <c r="EU18" s="315"/>
      <c r="EV18" s="315"/>
      <c r="EW18" s="315"/>
      <c r="EX18" s="315"/>
      <c r="EY18" s="315"/>
      <c r="EZ18" s="315"/>
      <c r="FA18" s="315"/>
      <c r="FB18" s="315"/>
      <c r="FC18" s="315"/>
      <c r="FD18" s="315"/>
      <c r="FE18" s="315"/>
      <c r="FF18" s="315"/>
      <c r="FG18" s="315"/>
      <c r="FH18" s="315"/>
      <c r="FI18" s="315"/>
      <c r="FJ18" s="315"/>
      <c r="FK18" s="315"/>
      <c r="FL18" s="315"/>
      <c r="FM18" s="315"/>
      <c r="FN18" s="315"/>
      <c r="FO18" s="315"/>
      <c r="FP18" s="315"/>
      <c r="FQ18" s="315"/>
      <c r="FR18" s="315"/>
      <c r="FS18" s="315"/>
      <c r="FT18" s="315"/>
      <c r="FU18" s="315"/>
      <c r="FV18" s="315"/>
      <c r="FW18" s="315"/>
      <c r="FX18" s="315"/>
      <c r="FY18" s="315"/>
      <c r="FZ18" s="315"/>
      <c r="GA18" s="315"/>
      <c r="GB18" s="315"/>
      <c r="GC18" s="315"/>
      <c r="GD18" s="315"/>
      <c r="GE18" s="315"/>
      <c r="GF18" s="315"/>
      <c r="GG18" s="315"/>
      <c r="GH18" s="315"/>
      <c r="GI18" s="315"/>
      <c r="GJ18" s="315"/>
      <c r="GK18" s="315"/>
      <c r="GL18" s="315"/>
      <c r="GM18" s="315"/>
      <c r="GN18" s="315"/>
      <c r="GO18" s="315"/>
      <c r="GP18" s="315"/>
      <c r="GQ18" s="315"/>
      <c r="GR18" s="315"/>
      <c r="GS18" s="315"/>
      <c r="GT18" s="315"/>
      <c r="GU18" s="315"/>
      <c r="GV18" s="315"/>
      <c r="GW18" s="315"/>
      <c r="GX18" s="315"/>
      <c r="GY18" s="315"/>
      <c r="GZ18" s="315"/>
      <c r="HA18" s="315"/>
      <c r="HB18" s="315"/>
      <c r="HC18" s="315"/>
      <c r="HD18" s="315"/>
      <c r="HE18" s="315"/>
      <c r="HF18" s="315"/>
      <c r="HG18" s="315"/>
      <c r="HH18" s="315"/>
      <c r="HI18" s="315"/>
      <c r="HJ18" s="315"/>
      <c r="HK18" s="315"/>
      <c r="HL18" s="315"/>
      <c r="HM18" s="315"/>
      <c r="HN18" s="315"/>
      <c r="HO18" s="315"/>
      <c r="HP18" s="315"/>
      <c r="HQ18" s="315"/>
      <c r="HR18" s="315"/>
      <c r="HS18" s="315"/>
      <c r="HT18" s="315"/>
      <c r="HU18" s="315"/>
      <c r="HV18" s="315"/>
      <c r="HW18" s="315"/>
      <c r="HX18" s="315"/>
      <c r="HY18" s="315"/>
      <c r="HZ18" s="315"/>
      <c r="IA18" s="315"/>
      <c r="IB18" s="315"/>
      <c r="IC18" s="315"/>
      <c r="ID18" s="315"/>
      <c r="IE18" s="315"/>
      <c r="IF18" s="315"/>
      <c r="IG18" s="315"/>
      <c r="IH18" s="315"/>
      <c r="II18" s="315"/>
      <c r="IJ18" s="315"/>
      <c r="IK18" s="315"/>
      <c r="AMG18" s="0"/>
      <c r="AMH18" s="0"/>
      <c r="AMI18" s="0"/>
      <c r="AMJ18" s="0"/>
    </row>
    <row r="19" s="324" customFormat="true" ht="14.65" hidden="false" customHeight="false" outlineLevel="0" collapsed="false">
      <c r="A19" s="436" t="n">
        <v>53865</v>
      </c>
      <c r="B19" s="362" t="s">
        <v>193</v>
      </c>
      <c r="C19" s="362" t="s">
        <v>193</v>
      </c>
      <c r="D19" s="423" t="s">
        <v>2256</v>
      </c>
      <c r="E19" s="423" t="s">
        <v>2257</v>
      </c>
      <c r="F19" s="423" t="s">
        <v>2258</v>
      </c>
      <c r="G19" s="362" t="s">
        <v>41</v>
      </c>
      <c r="H19" s="362" t="s">
        <v>41</v>
      </c>
      <c r="I19" s="274" t="s">
        <v>2205</v>
      </c>
      <c r="J19" s="362" t="s">
        <v>1973</v>
      </c>
      <c r="K19" s="362" t="s">
        <v>30</v>
      </c>
      <c r="L19" s="362"/>
      <c r="M19" s="362"/>
      <c r="N19" s="362" t="s">
        <v>30</v>
      </c>
      <c r="O19" s="362" t="s">
        <v>185</v>
      </c>
      <c r="P19" s="362" t="s">
        <v>660</v>
      </c>
      <c r="Q19" s="274"/>
      <c r="R19" s="20" t="n">
        <v>2</v>
      </c>
      <c r="S19" s="20" t="n">
        <v>2</v>
      </c>
      <c r="T19" s="20" t="n">
        <v>4</v>
      </c>
      <c r="U19" s="20" t="n">
        <v>1</v>
      </c>
      <c r="V19" s="425" t="n">
        <f aca="false">AVERAGE(T19:U19)</f>
        <v>2.5</v>
      </c>
      <c r="W19" s="20" t="n">
        <v>0</v>
      </c>
      <c r="X19" s="20"/>
      <c r="Y19" s="20"/>
      <c r="Z19" s="20" t="n">
        <v>0</v>
      </c>
      <c r="AA19" s="20" t="n">
        <v>3</v>
      </c>
      <c r="AB19" s="20" t="n">
        <v>1</v>
      </c>
      <c r="AC19" s="20" t="n">
        <v>1</v>
      </c>
      <c r="AD19" s="20" t="n">
        <v>2</v>
      </c>
      <c r="AE19" s="20" t="n">
        <v>2</v>
      </c>
      <c r="AF19" s="20" t="n">
        <v>2</v>
      </c>
      <c r="AG19" s="20" t="n">
        <v>2</v>
      </c>
      <c r="AH19" s="362"/>
      <c r="AI19" s="362" t="s">
        <v>189</v>
      </c>
      <c r="AJ19" s="443" t="n">
        <f aca="false">AVERAGE(R19:S19)</f>
        <v>2</v>
      </c>
      <c r="AK19" s="427" t="n">
        <f aca="false">AVERAGE(V19,W19,Z19,AA19,AB19)</f>
        <v>1.3</v>
      </c>
      <c r="AL19" s="443" t="n">
        <f aca="false">AVERAGE(AC19:AG19)</f>
        <v>1.8</v>
      </c>
      <c r="AM19" s="376" t="n">
        <f aca="false">AL19+AK19</f>
        <v>3.1</v>
      </c>
      <c r="AN19" s="445" t="s">
        <v>226</v>
      </c>
      <c r="AO19" s="434"/>
      <c r="AP19" s="445" t="s">
        <v>226</v>
      </c>
      <c r="AQ19" s="278"/>
      <c r="AR19" s="373"/>
      <c r="AS19" s="273" t="s">
        <v>2216</v>
      </c>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5"/>
      <c r="CO19" s="315"/>
      <c r="CP19" s="315"/>
      <c r="CQ19" s="315"/>
      <c r="CR19" s="315"/>
      <c r="CS19" s="315"/>
      <c r="CT19" s="315"/>
      <c r="CU19" s="315"/>
      <c r="CV19" s="315"/>
      <c r="CW19" s="315"/>
      <c r="CX19" s="315"/>
      <c r="CY19" s="315"/>
      <c r="CZ19" s="315"/>
      <c r="DA19" s="315"/>
      <c r="DB19" s="315"/>
      <c r="DC19" s="315"/>
      <c r="DD19" s="315"/>
      <c r="DE19" s="315"/>
      <c r="DF19" s="315"/>
      <c r="DG19" s="315"/>
      <c r="DH19" s="315"/>
      <c r="DI19" s="315"/>
      <c r="DJ19" s="315"/>
      <c r="DK19" s="315"/>
      <c r="DL19" s="315"/>
      <c r="DM19" s="315"/>
      <c r="DN19" s="315"/>
      <c r="DO19" s="315"/>
      <c r="DP19" s="315"/>
      <c r="DQ19" s="315"/>
      <c r="DR19" s="315"/>
      <c r="DS19" s="315"/>
      <c r="DT19" s="315"/>
      <c r="DU19" s="315"/>
      <c r="DV19" s="315"/>
      <c r="DW19" s="315"/>
      <c r="DX19" s="315"/>
      <c r="DY19" s="315"/>
      <c r="DZ19" s="315"/>
      <c r="EA19" s="315"/>
      <c r="EB19" s="315"/>
      <c r="EC19" s="315"/>
      <c r="ED19" s="315"/>
      <c r="EE19" s="315"/>
      <c r="EF19" s="315"/>
      <c r="EG19" s="315"/>
      <c r="EH19" s="315"/>
      <c r="EI19" s="315"/>
      <c r="EJ19" s="315"/>
      <c r="EK19" s="315"/>
      <c r="EL19" s="315"/>
      <c r="EM19" s="315"/>
      <c r="EN19" s="315"/>
      <c r="EO19" s="315"/>
      <c r="EP19" s="315"/>
      <c r="EQ19" s="315"/>
      <c r="ER19" s="315"/>
      <c r="ES19" s="315"/>
      <c r="ET19" s="315"/>
      <c r="EU19" s="315"/>
      <c r="EV19" s="315"/>
      <c r="EW19" s="315"/>
      <c r="EX19" s="315"/>
      <c r="EY19" s="315"/>
      <c r="EZ19" s="315"/>
      <c r="FA19" s="315"/>
      <c r="FB19" s="315"/>
      <c r="FC19" s="315"/>
      <c r="FD19" s="315"/>
      <c r="FE19" s="315"/>
      <c r="FF19" s="315"/>
      <c r="FG19" s="315"/>
      <c r="FH19" s="315"/>
      <c r="FI19" s="315"/>
      <c r="FJ19" s="315"/>
      <c r="FK19" s="315"/>
      <c r="FL19" s="315"/>
      <c r="FM19" s="315"/>
      <c r="FN19" s="315"/>
      <c r="FO19" s="315"/>
      <c r="FP19" s="315"/>
      <c r="FQ19" s="315"/>
      <c r="FR19" s="315"/>
      <c r="FS19" s="315"/>
      <c r="FT19" s="315"/>
      <c r="FU19" s="315"/>
      <c r="FV19" s="315"/>
      <c r="FW19" s="315"/>
      <c r="FX19" s="315"/>
      <c r="FY19" s="315"/>
      <c r="FZ19" s="315"/>
      <c r="GA19" s="315"/>
      <c r="GB19" s="315"/>
      <c r="GC19" s="315"/>
      <c r="GD19" s="315"/>
      <c r="GE19" s="315"/>
      <c r="GF19" s="315"/>
      <c r="GG19" s="315"/>
      <c r="GH19" s="315"/>
      <c r="GI19" s="315"/>
      <c r="GJ19" s="315"/>
      <c r="GK19" s="315"/>
      <c r="GL19" s="315"/>
      <c r="GM19" s="315"/>
      <c r="GN19" s="315"/>
      <c r="GO19" s="315"/>
      <c r="GP19" s="315"/>
      <c r="GQ19" s="315"/>
      <c r="GR19" s="315"/>
      <c r="GS19" s="315"/>
      <c r="GT19" s="315"/>
      <c r="GU19" s="315"/>
      <c r="GV19" s="315"/>
      <c r="GW19" s="315"/>
      <c r="GX19" s="315"/>
      <c r="GY19" s="315"/>
      <c r="GZ19" s="315"/>
      <c r="HA19" s="315"/>
      <c r="HB19" s="315"/>
      <c r="HC19" s="315"/>
      <c r="HD19" s="315"/>
      <c r="HE19" s="315"/>
      <c r="HF19" s="315"/>
      <c r="HG19" s="315"/>
      <c r="HH19" s="315"/>
      <c r="HI19" s="315"/>
      <c r="HJ19" s="315"/>
      <c r="HK19" s="315"/>
      <c r="HL19" s="315"/>
      <c r="HM19" s="315"/>
      <c r="HN19" s="315"/>
      <c r="HO19" s="315"/>
      <c r="HP19" s="315"/>
      <c r="HQ19" s="315"/>
      <c r="HR19" s="315"/>
      <c r="HS19" s="315"/>
      <c r="HT19" s="315"/>
      <c r="HU19" s="315"/>
      <c r="HV19" s="315"/>
      <c r="HW19" s="315"/>
      <c r="HX19" s="315"/>
      <c r="HY19" s="315"/>
      <c r="HZ19" s="315"/>
      <c r="IA19" s="315"/>
      <c r="IB19" s="315"/>
      <c r="IC19" s="315"/>
      <c r="ID19" s="315"/>
      <c r="IE19" s="315"/>
      <c r="IF19" s="315"/>
      <c r="IG19" s="315"/>
      <c r="IH19" s="315"/>
      <c r="II19" s="315"/>
      <c r="IJ19" s="315"/>
      <c r="IK19" s="315"/>
      <c r="AMG19" s="0"/>
      <c r="AMH19" s="0"/>
      <c r="AMI19" s="0"/>
      <c r="AMJ19" s="0"/>
    </row>
    <row r="20" s="324" customFormat="true" ht="14.65" hidden="false" customHeight="false" outlineLevel="0" collapsed="false">
      <c r="A20" s="447" t="n">
        <v>159446</v>
      </c>
      <c r="B20" s="448" t="s">
        <v>193</v>
      </c>
      <c r="C20" s="448" t="s">
        <v>179</v>
      </c>
      <c r="D20" s="423" t="s">
        <v>2259</v>
      </c>
      <c r="E20" s="423" t="s">
        <v>2260</v>
      </c>
      <c r="F20" s="423" t="s">
        <v>2261</v>
      </c>
      <c r="G20" s="274" t="s">
        <v>43</v>
      </c>
      <c r="H20" s="274" t="s">
        <v>42</v>
      </c>
      <c r="I20" s="274" t="s">
        <v>2205</v>
      </c>
      <c r="J20" s="274"/>
      <c r="K20" s="274" t="s">
        <v>2262</v>
      </c>
      <c r="L20" s="274"/>
      <c r="M20" s="274"/>
      <c r="N20" s="274"/>
      <c r="O20" s="274"/>
      <c r="P20" s="274" t="s">
        <v>660</v>
      </c>
      <c r="Q20" s="274"/>
      <c r="R20" s="425" t="n">
        <v>2</v>
      </c>
      <c r="S20" s="425" t="n">
        <v>2</v>
      </c>
      <c r="T20" s="425" t="n">
        <v>4</v>
      </c>
      <c r="U20" s="425"/>
      <c r="V20" s="425" t="n">
        <f aca="false">AVERAGE(T20:U20)</f>
        <v>4</v>
      </c>
      <c r="W20" s="425" t="n">
        <v>3</v>
      </c>
      <c r="X20" s="425"/>
      <c r="Y20" s="425"/>
      <c r="Z20" s="425"/>
      <c r="AA20" s="425" t="n">
        <v>0</v>
      </c>
      <c r="AB20" s="425" t="n">
        <v>2</v>
      </c>
      <c r="AC20" s="425" t="n">
        <v>3</v>
      </c>
      <c r="AD20" s="425" t="n">
        <v>2</v>
      </c>
      <c r="AE20" s="425" t="n">
        <v>4</v>
      </c>
      <c r="AF20" s="425" t="n">
        <v>3</v>
      </c>
      <c r="AG20" s="425" t="n">
        <v>3</v>
      </c>
      <c r="AH20" s="274"/>
      <c r="AI20" s="449" t="s">
        <v>199</v>
      </c>
      <c r="AJ20" s="443" t="n">
        <f aca="false">AVERAGE(R20:S20)</f>
        <v>2</v>
      </c>
      <c r="AK20" s="442" t="n">
        <f aca="false">AVERAGE(V20,W20,Z20,AA20,AB20)</f>
        <v>2.25</v>
      </c>
      <c r="AL20" s="426" t="n">
        <f aca="false">AVERAGE(AC20:AG20)</f>
        <v>3</v>
      </c>
      <c r="AM20" s="444" t="n">
        <f aca="false">AL20+AK20</f>
        <v>5.25</v>
      </c>
      <c r="AN20" s="428" t="s">
        <v>225</v>
      </c>
      <c r="AO20" s="438"/>
      <c r="AP20" s="428" t="s">
        <v>225</v>
      </c>
      <c r="AQ20" s="278"/>
      <c r="AR20" s="373"/>
      <c r="AS20" s="273" t="s">
        <v>2263</v>
      </c>
      <c r="AT20" s="315"/>
      <c r="AU20" s="315"/>
      <c r="AV20" s="315"/>
      <c r="AW20" s="315"/>
      <c r="AX20" s="315"/>
      <c r="AY20" s="315"/>
      <c r="AZ20" s="315"/>
      <c r="BA20" s="315"/>
      <c r="BB20" s="315"/>
      <c r="BC20" s="315"/>
      <c r="BD20" s="315"/>
      <c r="BE20" s="315"/>
      <c r="BF20" s="315"/>
      <c r="BG20" s="315"/>
      <c r="BH20" s="315"/>
      <c r="BI20" s="315"/>
      <c r="BJ20" s="315"/>
      <c r="BK20" s="315"/>
      <c r="BL20" s="315"/>
      <c r="BM20" s="315"/>
      <c r="BN20" s="315"/>
      <c r="BO20" s="315"/>
      <c r="BP20" s="315"/>
      <c r="BQ20" s="315"/>
      <c r="BR20" s="315"/>
      <c r="BS20" s="315"/>
      <c r="BT20" s="315"/>
      <c r="BU20" s="315"/>
      <c r="BV20" s="315"/>
      <c r="BW20" s="315"/>
      <c r="BX20" s="315"/>
      <c r="BY20" s="315"/>
      <c r="BZ20" s="315"/>
      <c r="CA20" s="315"/>
      <c r="CB20" s="315"/>
      <c r="CC20" s="315"/>
      <c r="CD20" s="315"/>
      <c r="CE20" s="315"/>
      <c r="CF20" s="315"/>
      <c r="CG20" s="315"/>
      <c r="CH20" s="315"/>
      <c r="CI20" s="315"/>
      <c r="CJ20" s="315"/>
      <c r="CK20" s="315"/>
      <c r="CL20" s="315"/>
      <c r="CM20" s="315"/>
      <c r="CN20" s="315"/>
      <c r="CO20" s="315"/>
      <c r="CP20" s="315"/>
      <c r="CQ20" s="315"/>
      <c r="CR20" s="315"/>
      <c r="CS20" s="315"/>
      <c r="CT20" s="315"/>
      <c r="CU20" s="315"/>
      <c r="CV20" s="315"/>
      <c r="CW20" s="315"/>
      <c r="CX20" s="315"/>
      <c r="CY20" s="315"/>
      <c r="CZ20" s="315"/>
      <c r="DA20" s="315"/>
      <c r="DB20" s="315"/>
      <c r="DC20" s="315"/>
      <c r="DD20" s="315"/>
      <c r="DE20" s="315"/>
      <c r="DF20" s="315"/>
      <c r="DG20" s="315"/>
      <c r="DH20" s="315"/>
      <c r="DI20" s="315"/>
      <c r="DJ20" s="315"/>
      <c r="DK20" s="315"/>
      <c r="DL20" s="315"/>
      <c r="DM20" s="315"/>
      <c r="DN20" s="315"/>
      <c r="DO20" s="315"/>
      <c r="DP20" s="315"/>
      <c r="DQ20" s="315"/>
      <c r="DR20" s="315"/>
      <c r="DS20" s="315"/>
      <c r="DT20" s="315"/>
      <c r="DU20" s="315"/>
      <c r="DV20" s="315"/>
      <c r="DW20" s="315"/>
      <c r="DX20" s="315"/>
      <c r="DY20" s="315"/>
      <c r="DZ20" s="315"/>
      <c r="EA20" s="315"/>
      <c r="EB20" s="315"/>
      <c r="EC20" s="315"/>
      <c r="ED20" s="315"/>
      <c r="EE20" s="315"/>
      <c r="EF20" s="315"/>
      <c r="EG20" s="315"/>
      <c r="EH20" s="315"/>
      <c r="EI20" s="315"/>
      <c r="EJ20" s="315"/>
      <c r="EK20" s="315"/>
      <c r="EL20" s="315"/>
      <c r="EM20" s="315"/>
      <c r="EN20" s="315"/>
      <c r="EO20" s="315"/>
      <c r="EP20" s="315"/>
      <c r="EQ20" s="315"/>
      <c r="ER20" s="315"/>
      <c r="ES20" s="315"/>
      <c r="ET20" s="315"/>
      <c r="EU20" s="315"/>
      <c r="EV20" s="315"/>
      <c r="EW20" s="315"/>
      <c r="EX20" s="315"/>
      <c r="EY20" s="315"/>
      <c r="EZ20" s="315"/>
      <c r="FA20" s="315"/>
      <c r="FB20" s="315"/>
      <c r="FC20" s="315"/>
      <c r="FD20" s="315"/>
      <c r="FE20" s="315"/>
      <c r="FF20" s="315"/>
      <c r="FG20" s="315"/>
      <c r="FH20" s="315"/>
      <c r="FI20" s="315"/>
      <c r="FJ20" s="315"/>
      <c r="FK20" s="315"/>
      <c r="FL20" s="315"/>
      <c r="FM20" s="315"/>
      <c r="FN20" s="315"/>
      <c r="FO20" s="315"/>
      <c r="FP20" s="315"/>
      <c r="FQ20" s="315"/>
      <c r="FR20" s="315"/>
      <c r="FS20" s="315"/>
      <c r="FT20" s="315"/>
      <c r="FU20" s="315"/>
      <c r="FV20" s="315"/>
      <c r="FW20" s="315"/>
      <c r="FX20" s="315"/>
      <c r="FY20" s="315"/>
      <c r="FZ20" s="315"/>
      <c r="GA20" s="315"/>
      <c r="GB20" s="315"/>
      <c r="GC20" s="315"/>
      <c r="GD20" s="315"/>
      <c r="GE20" s="315"/>
      <c r="GF20" s="315"/>
      <c r="GG20" s="315"/>
      <c r="GH20" s="315"/>
      <c r="GI20" s="315"/>
      <c r="GJ20" s="315"/>
      <c r="GK20" s="315"/>
      <c r="GL20" s="315"/>
      <c r="GM20" s="315"/>
      <c r="GN20" s="315"/>
      <c r="GO20" s="315"/>
      <c r="GP20" s="315"/>
      <c r="GQ20" s="315"/>
      <c r="GR20" s="315"/>
      <c r="GS20" s="315"/>
      <c r="GT20" s="315"/>
      <c r="GU20" s="315"/>
      <c r="GV20" s="315"/>
      <c r="GW20" s="315"/>
      <c r="GX20" s="315"/>
      <c r="GY20" s="315"/>
      <c r="GZ20" s="315"/>
      <c r="HA20" s="315"/>
      <c r="HB20" s="315"/>
      <c r="HC20" s="315"/>
      <c r="HD20" s="315"/>
      <c r="HE20" s="315"/>
      <c r="HF20" s="315"/>
      <c r="HG20" s="315"/>
      <c r="HH20" s="315"/>
      <c r="HI20" s="315"/>
      <c r="HJ20" s="315"/>
      <c r="HK20" s="315"/>
      <c r="HL20" s="315"/>
      <c r="HM20" s="315"/>
      <c r="HN20" s="315"/>
      <c r="HO20" s="315"/>
      <c r="HP20" s="315"/>
      <c r="HQ20" s="315"/>
      <c r="HR20" s="315"/>
      <c r="HS20" s="315"/>
      <c r="HT20" s="315"/>
      <c r="HU20" s="315"/>
      <c r="HV20" s="315"/>
      <c r="HW20" s="315"/>
      <c r="HX20" s="315"/>
      <c r="HY20" s="315"/>
      <c r="HZ20" s="315"/>
      <c r="IA20" s="315"/>
      <c r="IB20" s="315"/>
      <c r="IC20" s="315"/>
      <c r="ID20" s="315"/>
      <c r="IE20" s="315"/>
      <c r="IF20" s="315"/>
      <c r="IG20" s="315"/>
      <c r="IH20" s="315"/>
      <c r="II20" s="315"/>
      <c r="IJ20" s="315"/>
      <c r="IK20" s="315"/>
      <c r="AMG20" s="0"/>
      <c r="AMH20" s="0"/>
      <c r="AMI20" s="0"/>
      <c r="AMJ20" s="0"/>
    </row>
    <row r="21" customFormat="false" ht="14.65" hidden="false" customHeight="false" outlineLevel="0" collapsed="false">
      <c r="A21" s="422" t="n">
        <v>716693</v>
      </c>
      <c r="B21" s="274" t="s">
        <v>193</v>
      </c>
      <c r="C21" s="274" t="s">
        <v>193</v>
      </c>
      <c r="D21" s="423" t="s">
        <v>2264</v>
      </c>
      <c r="E21" s="423" t="s">
        <v>2265</v>
      </c>
      <c r="F21" s="423" t="s">
        <v>2266</v>
      </c>
      <c r="G21" s="274"/>
      <c r="H21" s="274" t="s">
        <v>42</v>
      </c>
      <c r="I21" s="274" t="s">
        <v>2205</v>
      </c>
      <c r="J21" s="274"/>
      <c r="K21" s="274" t="s">
        <v>2267</v>
      </c>
      <c r="L21" s="274"/>
      <c r="M21" s="274"/>
      <c r="N21" s="274"/>
      <c r="O21" s="274"/>
      <c r="P21" s="274" t="s">
        <v>660</v>
      </c>
      <c r="Q21" s="274"/>
      <c r="R21" s="424" t="n">
        <v>2</v>
      </c>
      <c r="S21" s="424" t="n">
        <v>0</v>
      </c>
      <c r="T21" s="424" t="n">
        <v>4</v>
      </c>
      <c r="U21" s="424"/>
      <c r="V21" s="425" t="n">
        <f aca="false">AVERAGE(T21:U21)</f>
        <v>4</v>
      </c>
      <c r="W21" s="424" t="n">
        <v>4</v>
      </c>
      <c r="X21" s="424"/>
      <c r="Y21" s="424"/>
      <c r="Z21" s="424"/>
      <c r="AA21" s="424" t="n">
        <v>0</v>
      </c>
      <c r="AB21" s="424" t="n">
        <v>2</v>
      </c>
      <c r="AC21" s="425" t="n">
        <v>1</v>
      </c>
      <c r="AD21" s="425" t="n">
        <v>2</v>
      </c>
      <c r="AE21" s="425" t="n">
        <v>3</v>
      </c>
      <c r="AF21" s="425" t="n">
        <v>3</v>
      </c>
      <c r="AG21" s="425" t="n">
        <v>3</v>
      </c>
      <c r="AH21" s="274"/>
      <c r="AI21" s="117" t="s">
        <v>2268</v>
      </c>
      <c r="AJ21" s="427" t="n">
        <f aca="false">AVERAGE(R21:S21)</f>
        <v>1</v>
      </c>
      <c r="AK21" s="442" t="n">
        <f aca="false">AVERAGE(V21,W21,Z21,AA21,AB21)</f>
        <v>2.5</v>
      </c>
      <c r="AL21" s="443" t="n">
        <f aca="false">AVERAGE(AC21:AG21)</f>
        <v>2.4</v>
      </c>
      <c r="AM21" s="444" t="n">
        <f aca="false">AL21+AK21</f>
        <v>4.9</v>
      </c>
      <c r="AN21" s="450" t="s">
        <v>225</v>
      </c>
      <c r="AO21" s="438"/>
      <c r="AP21" s="432" t="s">
        <v>226</v>
      </c>
      <c r="AQ21" s="278"/>
      <c r="AR21" s="435"/>
      <c r="AS21" s="273" t="s">
        <v>2263</v>
      </c>
    </row>
    <row r="22" customFormat="false" ht="14.65" hidden="false" customHeight="false" outlineLevel="0" collapsed="false">
      <c r="A22" s="447" t="n">
        <v>247049</v>
      </c>
      <c r="B22" s="448" t="s">
        <v>193</v>
      </c>
      <c r="C22" s="448" t="s">
        <v>193</v>
      </c>
      <c r="D22" s="423" t="s">
        <v>2269</v>
      </c>
      <c r="E22" s="423" t="s">
        <v>2270</v>
      </c>
      <c r="F22" s="423" t="s">
        <v>2271</v>
      </c>
      <c r="G22" s="274" t="s">
        <v>42</v>
      </c>
      <c r="H22" s="274" t="s">
        <v>43</v>
      </c>
      <c r="I22" s="274" t="s">
        <v>21</v>
      </c>
      <c r="J22" s="274"/>
      <c r="K22" s="274" t="s">
        <v>2272</v>
      </c>
      <c r="L22" s="274"/>
      <c r="M22" s="274"/>
      <c r="N22" s="274"/>
      <c r="O22" s="274" t="s">
        <v>185</v>
      </c>
      <c r="P22" s="274" t="s">
        <v>660</v>
      </c>
      <c r="Q22" s="274"/>
      <c r="R22" s="425" t="n">
        <v>2</v>
      </c>
      <c r="S22" s="425" t="n">
        <v>0</v>
      </c>
      <c r="T22" s="425" t="n">
        <v>1</v>
      </c>
      <c r="U22" s="425"/>
      <c r="V22" s="425" t="n">
        <f aca="false">AVERAGE(T22:U22)</f>
        <v>1</v>
      </c>
      <c r="W22" s="425"/>
      <c r="X22" s="425"/>
      <c r="Y22" s="425"/>
      <c r="Z22" s="425"/>
      <c r="AA22" s="425" t="n">
        <v>3</v>
      </c>
      <c r="AB22" s="425" t="n">
        <v>3</v>
      </c>
      <c r="AC22" s="425" t="n">
        <v>2</v>
      </c>
      <c r="AD22" s="425" t="n">
        <v>2</v>
      </c>
      <c r="AE22" s="425" t="n">
        <v>2</v>
      </c>
      <c r="AF22" s="425"/>
      <c r="AG22" s="425"/>
      <c r="AH22" s="274"/>
      <c r="AI22" s="274" t="s">
        <v>252</v>
      </c>
      <c r="AJ22" s="427" t="n">
        <f aca="false">AVERAGE(R22:S22)</f>
        <v>1</v>
      </c>
      <c r="AK22" s="442" t="n">
        <f aca="false">AVERAGE(V22,W22,Z22,AA22,AB22)</f>
        <v>2.33333333333333</v>
      </c>
      <c r="AL22" s="442" t="n">
        <f aca="false">AVERAGE(AC22:AG22)</f>
        <v>2</v>
      </c>
      <c r="AM22" s="444" t="n">
        <f aca="false">AL22+AK22</f>
        <v>4.33333333333333</v>
      </c>
      <c r="AN22" s="438" t="s">
        <v>225</v>
      </c>
      <c r="AO22" s="432" t="s">
        <v>226</v>
      </c>
      <c r="AP22" s="432" t="s">
        <v>226</v>
      </c>
      <c r="AQ22" s="278"/>
      <c r="AR22" s="435"/>
      <c r="AS22" s="273" t="s">
        <v>2263</v>
      </c>
    </row>
    <row r="23" s="404" customFormat="true" ht="14.65" hidden="false" customHeight="false" outlineLevel="0" collapsed="false">
      <c r="A23" s="422" t="n">
        <v>249356</v>
      </c>
      <c r="B23" s="274" t="s">
        <v>193</v>
      </c>
      <c r="C23" s="274" t="s">
        <v>179</v>
      </c>
      <c r="D23" s="423" t="s">
        <v>2273</v>
      </c>
      <c r="E23" s="423" t="s">
        <v>2274</v>
      </c>
      <c r="F23" s="423" t="s">
        <v>2275</v>
      </c>
      <c r="G23" s="274"/>
      <c r="H23" s="274" t="s">
        <v>42</v>
      </c>
      <c r="I23" s="274"/>
      <c r="J23" s="274"/>
      <c r="K23" s="274"/>
      <c r="L23" s="274"/>
      <c r="M23" s="274"/>
      <c r="N23" s="274"/>
      <c r="O23" s="274"/>
      <c r="P23" s="274" t="s">
        <v>198</v>
      </c>
      <c r="Q23" s="274" t="s">
        <v>187</v>
      </c>
      <c r="R23" s="424" t="n">
        <v>3</v>
      </c>
      <c r="S23" s="424" t="n">
        <v>3</v>
      </c>
      <c r="T23" s="424" t="n">
        <v>0</v>
      </c>
      <c r="U23" s="424"/>
      <c r="V23" s="425" t="n">
        <f aca="false">AVERAGE(T23:U23)</f>
        <v>0</v>
      </c>
      <c r="W23" s="424"/>
      <c r="X23" s="424"/>
      <c r="Y23" s="424"/>
      <c r="Z23" s="424"/>
      <c r="AA23" s="424" t="n">
        <v>0</v>
      </c>
      <c r="AB23" s="424" t="n">
        <v>2</v>
      </c>
      <c r="AC23" s="425" t="n">
        <v>3</v>
      </c>
      <c r="AD23" s="425" t="n">
        <v>4</v>
      </c>
      <c r="AE23" s="425" t="n">
        <v>3</v>
      </c>
      <c r="AF23" s="425" t="n">
        <v>3</v>
      </c>
      <c r="AG23" s="425" t="n">
        <v>3</v>
      </c>
      <c r="AH23" s="274"/>
      <c r="AI23" s="117" t="s">
        <v>2268</v>
      </c>
      <c r="AJ23" s="426" t="n">
        <f aca="false">AVERAGE(R23:S23)</f>
        <v>3</v>
      </c>
      <c r="AK23" s="431" t="n">
        <f aca="false">AVERAGE(V23,W23,Z23,AA23,AB23)</f>
        <v>0.666666666666667</v>
      </c>
      <c r="AL23" s="442" t="n">
        <f aca="false">AVERAGE(AC23:AG23)</f>
        <v>3.2</v>
      </c>
      <c r="AM23" s="376" t="n">
        <f aca="false">AL23+AK23</f>
        <v>3.86666666666667</v>
      </c>
      <c r="AN23" s="434" t="s">
        <v>226</v>
      </c>
      <c r="AO23" s="298" t="s">
        <v>225</v>
      </c>
      <c r="AP23" s="298" t="s">
        <v>225</v>
      </c>
      <c r="AQ23" s="278"/>
      <c r="AR23" s="273"/>
      <c r="AS23" s="273" t="s">
        <v>2263</v>
      </c>
      <c r="ALW23" s="324"/>
      <c r="ALX23" s="324"/>
      <c r="ALY23" s="324"/>
      <c r="ALZ23" s="324"/>
      <c r="AMA23" s="324"/>
      <c r="AMB23" s="324"/>
      <c r="AMC23" s="324"/>
      <c r="AMD23" s="324"/>
      <c r="AME23" s="324"/>
      <c r="AMF23" s="324"/>
      <c r="AMG23" s="0"/>
      <c r="AMH23" s="0"/>
      <c r="AMI23" s="0"/>
      <c r="AMJ23" s="0"/>
    </row>
    <row r="24" s="404" customFormat="true" ht="14.65" hidden="false" customHeight="false" outlineLevel="0" collapsed="false">
      <c r="A24" s="447" t="n">
        <v>54762</v>
      </c>
      <c r="B24" s="448" t="s">
        <v>193</v>
      </c>
      <c r="C24" s="448" t="s">
        <v>193</v>
      </c>
      <c r="D24" s="423" t="s">
        <v>2276</v>
      </c>
      <c r="E24" s="423" t="s">
        <v>2277</v>
      </c>
      <c r="F24" s="423" t="s">
        <v>2278</v>
      </c>
      <c r="G24" s="274" t="s">
        <v>42</v>
      </c>
      <c r="H24" s="274" t="s">
        <v>42</v>
      </c>
      <c r="I24" s="274"/>
      <c r="J24" s="274"/>
      <c r="K24" s="274" t="s">
        <v>2272</v>
      </c>
      <c r="L24" s="274"/>
      <c r="M24" s="274"/>
      <c r="N24" s="274"/>
      <c r="O24" s="274"/>
      <c r="P24" s="274" t="s">
        <v>198</v>
      </c>
      <c r="Q24" s="274" t="s">
        <v>187</v>
      </c>
      <c r="R24" s="425" t="n">
        <v>3</v>
      </c>
      <c r="S24" s="425" t="n">
        <v>3</v>
      </c>
      <c r="T24" s="425" t="n">
        <v>0</v>
      </c>
      <c r="U24" s="425"/>
      <c r="V24" s="425" t="n">
        <f aca="false">AVERAGE(T24:U24)</f>
        <v>0</v>
      </c>
      <c r="W24" s="425"/>
      <c r="X24" s="425"/>
      <c r="Y24" s="425"/>
      <c r="Z24" s="425"/>
      <c r="AA24" s="425" t="n">
        <v>0</v>
      </c>
      <c r="AB24" s="425" t="n">
        <v>2</v>
      </c>
      <c r="AC24" s="425" t="n">
        <v>1</v>
      </c>
      <c r="AD24" s="425" t="n">
        <v>2</v>
      </c>
      <c r="AE24" s="425" t="n">
        <v>3</v>
      </c>
      <c r="AF24" s="425" t="n">
        <v>3</v>
      </c>
      <c r="AG24" s="425" t="n">
        <v>3</v>
      </c>
      <c r="AH24" s="274"/>
      <c r="AI24" s="449" t="s">
        <v>199</v>
      </c>
      <c r="AJ24" s="426" t="n">
        <f aca="false">AVERAGE(R24:S24)</f>
        <v>3</v>
      </c>
      <c r="AK24" s="431" t="n">
        <f aca="false">AVERAGE(V24,W24,Z24,AA24,AB24)</f>
        <v>0.666666666666667</v>
      </c>
      <c r="AL24" s="442" t="n">
        <f aca="false">AVERAGE(AC24:AG24)</f>
        <v>2.4</v>
      </c>
      <c r="AM24" s="376" t="n">
        <f aca="false">AL24+AK24</f>
        <v>3.06666666666667</v>
      </c>
      <c r="AN24" s="432" t="s">
        <v>226</v>
      </c>
      <c r="AO24" s="438"/>
      <c r="AP24" s="432" t="s">
        <v>226</v>
      </c>
      <c r="AQ24" s="278"/>
      <c r="AR24" s="273"/>
      <c r="AS24" s="273" t="s">
        <v>2263</v>
      </c>
      <c r="ALW24" s="324"/>
      <c r="ALX24" s="324"/>
      <c r="ALY24" s="324"/>
      <c r="ALZ24" s="324"/>
      <c r="AMA24" s="324"/>
      <c r="AMB24" s="324"/>
      <c r="AMC24" s="324"/>
      <c r="AMD24" s="324"/>
      <c r="AME24" s="324"/>
      <c r="AMF24" s="324"/>
      <c r="AMG24" s="0"/>
      <c r="AMH24" s="0"/>
      <c r="AMI24" s="0"/>
      <c r="AMJ24" s="0"/>
    </row>
    <row r="25" s="404" customFormat="true" ht="14.65" hidden="false" customHeight="false" outlineLevel="0" collapsed="false">
      <c r="A25" s="447" t="n">
        <v>159442</v>
      </c>
      <c r="B25" s="448" t="s">
        <v>193</v>
      </c>
      <c r="C25" s="448" t="s">
        <v>193</v>
      </c>
      <c r="D25" s="423" t="s">
        <v>2279</v>
      </c>
      <c r="E25" s="423" t="s">
        <v>2280</v>
      </c>
      <c r="F25" s="423" t="s">
        <v>2281</v>
      </c>
      <c r="G25" s="275" t="s">
        <v>41</v>
      </c>
      <c r="H25" s="275" t="s">
        <v>41</v>
      </c>
      <c r="I25" s="274" t="s">
        <v>21</v>
      </c>
      <c r="J25" s="275"/>
      <c r="K25" s="275"/>
      <c r="L25" s="275"/>
      <c r="M25" s="275"/>
      <c r="N25" s="275"/>
      <c r="O25" s="275"/>
      <c r="P25" s="274"/>
      <c r="Q25" s="274" t="s">
        <v>891</v>
      </c>
      <c r="R25" s="425" t="n">
        <v>0</v>
      </c>
      <c r="S25" s="425" t="n">
        <v>2</v>
      </c>
      <c r="T25" s="425" t="n">
        <v>1</v>
      </c>
      <c r="U25" s="425"/>
      <c r="V25" s="425" t="n">
        <f aca="false">AVERAGE(T25:U25)</f>
        <v>1</v>
      </c>
      <c r="W25" s="425"/>
      <c r="X25" s="425"/>
      <c r="Y25" s="425"/>
      <c r="Z25" s="425"/>
      <c r="AA25" s="425" t="n">
        <v>0</v>
      </c>
      <c r="AB25" s="425" t="n">
        <v>1</v>
      </c>
      <c r="AC25" s="425" t="n">
        <v>1</v>
      </c>
      <c r="AD25" s="451" t="n">
        <v>2</v>
      </c>
      <c r="AE25" s="425" t="n">
        <v>1</v>
      </c>
      <c r="AF25" s="425" t="n">
        <v>1</v>
      </c>
      <c r="AG25" s="425" t="n">
        <v>1</v>
      </c>
      <c r="AH25" s="274"/>
      <c r="AI25" s="449" t="s">
        <v>199</v>
      </c>
      <c r="AJ25" s="427" t="n">
        <f aca="false">AVERAGE(R25:S25)</f>
        <v>1</v>
      </c>
      <c r="AK25" s="431" t="n">
        <f aca="false">AVERAGE(V25,W25,Z25,AA25,AB25)</f>
        <v>0.666666666666667</v>
      </c>
      <c r="AL25" s="427" t="n">
        <f aca="false">AVERAGE(AC25:AG25)</f>
        <v>1.2</v>
      </c>
      <c r="AM25" s="299" t="n">
        <f aca="false">AL25+AK25</f>
        <v>1.86666666666667</v>
      </c>
      <c r="AN25" s="433" t="s">
        <v>319</v>
      </c>
      <c r="AO25" s="434"/>
      <c r="AP25" s="433" t="s">
        <v>319</v>
      </c>
      <c r="AQ25" s="278"/>
      <c r="AR25" s="273"/>
      <c r="AS25" s="273" t="s">
        <v>2263</v>
      </c>
      <c r="ALW25" s="324"/>
      <c r="ALX25" s="324"/>
      <c r="ALY25" s="324"/>
      <c r="ALZ25" s="324"/>
      <c r="AMA25" s="324"/>
      <c r="AMB25" s="324"/>
      <c r="AMC25" s="324"/>
      <c r="AMD25" s="324"/>
      <c r="AME25" s="324"/>
      <c r="AMF25" s="324"/>
      <c r="AMG25" s="0"/>
      <c r="AMH25" s="0"/>
      <c r="AMI25" s="0"/>
      <c r="AMJ25" s="0"/>
    </row>
    <row r="26" s="404" customFormat="true" ht="14.65" hidden="false" customHeight="false" outlineLevel="0" collapsed="false">
      <c r="A26" s="447" t="n">
        <v>54837</v>
      </c>
      <c r="B26" s="448" t="s">
        <v>193</v>
      </c>
      <c r="C26" s="448" t="s">
        <v>193</v>
      </c>
      <c r="D26" s="423" t="s">
        <v>2282</v>
      </c>
      <c r="E26" s="423" t="s">
        <v>2283</v>
      </c>
      <c r="F26" s="423" t="s">
        <v>2284</v>
      </c>
      <c r="G26" s="274" t="s">
        <v>41</v>
      </c>
      <c r="H26" s="274" t="s">
        <v>41</v>
      </c>
      <c r="I26" s="274" t="s">
        <v>21</v>
      </c>
      <c r="J26" s="274"/>
      <c r="K26" s="274" t="s">
        <v>2272</v>
      </c>
      <c r="L26" s="274"/>
      <c r="M26" s="274"/>
      <c r="N26" s="274"/>
      <c r="O26" s="274"/>
      <c r="P26" s="274" t="s">
        <v>660</v>
      </c>
      <c r="Q26" s="274" t="s">
        <v>230</v>
      </c>
      <c r="R26" s="425" t="n">
        <v>2</v>
      </c>
      <c r="S26" s="425" t="n">
        <v>2</v>
      </c>
      <c r="T26" s="425" t="n">
        <v>1</v>
      </c>
      <c r="U26" s="425"/>
      <c r="V26" s="425" t="n">
        <f aca="false">AVERAGE(T26:U26)</f>
        <v>1</v>
      </c>
      <c r="W26" s="425"/>
      <c r="X26" s="425"/>
      <c r="Y26" s="425"/>
      <c r="Z26" s="425"/>
      <c r="AA26" s="425" t="n">
        <v>0</v>
      </c>
      <c r="AB26" s="425" t="n">
        <v>1</v>
      </c>
      <c r="AC26" s="425" t="n">
        <v>1</v>
      </c>
      <c r="AD26" s="425" t="n">
        <v>2</v>
      </c>
      <c r="AE26" s="425" t="n">
        <v>1</v>
      </c>
      <c r="AF26" s="425" t="n">
        <v>1</v>
      </c>
      <c r="AG26" s="425" t="n">
        <v>1</v>
      </c>
      <c r="AH26" s="274"/>
      <c r="AI26" s="449" t="s">
        <v>199</v>
      </c>
      <c r="AJ26" s="443" t="n">
        <f aca="false">AVERAGE(R26:S26)</f>
        <v>2</v>
      </c>
      <c r="AK26" s="431" t="n">
        <f aca="false">AVERAGE(V26,W26,Z26,AA26,AB26)</f>
        <v>0.666666666666667</v>
      </c>
      <c r="AL26" s="427" t="n">
        <f aca="false">AVERAGE(AC26:AG26)</f>
        <v>1.2</v>
      </c>
      <c r="AM26" s="299" t="n">
        <f aca="false">AL26+AK26</f>
        <v>1.86666666666667</v>
      </c>
      <c r="AN26" s="433" t="s">
        <v>319</v>
      </c>
      <c r="AO26" s="434"/>
      <c r="AP26" s="433" t="s">
        <v>319</v>
      </c>
      <c r="AQ26" s="278"/>
      <c r="AR26" s="273"/>
      <c r="AS26" s="273" t="s">
        <v>2263</v>
      </c>
      <c r="ALW26" s="324"/>
      <c r="ALX26" s="324"/>
      <c r="ALY26" s="324"/>
      <c r="ALZ26" s="324"/>
      <c r="AMA26" s="324"/>
      <c r="AMB26" s="324"/>
      <c r="AMC26" s="324"/>
      <c r="AMD26" s="324"/>
      <c r="AME26" s="324"/>
      <c r="AMF26" s="324"/>
      <c r="AMG26" s="0"/>
      <c r="AMH26" s="0"/>
      <c r="AMI26" s="0"/>
      <c r="AMJ26" s="0"/>
    </row>
    <row r="27" s="404" customFormat="true" ht="14.65" hidden="false" customHeight="false" outlineLevel="0" collapsed="false">
      <c r="A27" s="422" t="n">
        <v>65384</v>
      </c>
      <c r="B27" s="274" t="s">
        <v>193</v>
      </c>
      <c r="C27" s="274" t="s">
        <v>193</v>
      </c>
      <c r="D27" s="423" t="s">
        <v>2285</v>
      </c>
      <c r="E27" s="423" t="s">
        <v>2286</v>
      </c>
      <c r="F27" s="452" t="s">
        <v>2287</v>
      </c>
      <c r="G27" s="453" t="s">
        <v>41</v>
      </c>
      <c r="H27" s="453" t="s">
        <v>43</v>
      </c>
      <c r="I27" s="274" t="s">
        <v>2205</v>
      </c>
      <c r="J27" s="274" t="s">
        <v>2205</v>
      </c>
      <c r="K27" s="274" t="s">
        <v>32</v>
      </c>
      <c r="L27" s="274"/>
      <c r="M27" s="274"/>
      <c r="N27" s="274" t="s">
        <v>32</v>
      </c>
      <c r="O27" s="274" t="s">
        <v>185</v>
      </c>
      <c r="P27" s="274" t="s">
        <v>198</v>
      </c>
      <c r="Q27" s="274" t="s">
        <v>187</v>
      </c>
      <c r="R27" s="425" t="n">
        <v>3</v>
      </c>
      <c r="S27" s="425" t="n">
        <v>3</v>
      </c>
      <c r="T27" s="425" t="n">
        <v>4</v>
      </c>
      <c r="U27" s="425" t="n">
        <v>4</v>
      </c>
      <c r="V27" s="425" t="n">
        <f aca="false">AVERAGE(T27:U27)</f>
        <v>4</v>
      </c>
      <c r="W27" s="425" t="n">
        <v>3</v>
      </c>
      <c r="X27" s="425"/>
      <c r="Y27" s="425"/>
      <c r="Z27" s="425" t="n">
        <v>3</v>
      </c>
      <c r="AA27" s="425" t="n">
        <v>3</v>
      </c>
      <c r="AB27" s="425" t="n">
        <v>3</v>
      </c>
      <c r="AC27" s="425" t="n">
        <v>2</v>
      </c>
      <c r="AD27" s="425" t="n">
        <v>2</v>
      </c>
      <c r="AE27" s="425" t="n">
        <v>3</v>
      </c>
      <c r="AF27" s="425" t="n">
        <v>3</v>
      </c>
      <c r="AG27" s="425" t="n">
        <f aca="false">AF27</f>
        <v>3</v>
      </c>
      <c r="AH27" s="274"/>
      <c r="AI27" s="117" t="s">
        <v>2288</v>
      </c>
      <c r="AJ27" s="426" t="n">
        <f aca="false">AVERAGE(R27:S27)</f>
        <v>3</v>
      </c>
      <c r="AK27" s="426" t="n">
        <f aca="false">AVERAGE(V27,W27,Z27,AA27,AB27)</f>
        <v>3.2</v>
      </c>
      <c r="AL27" s="442" t="n">
        <f aca="false">AVERAGE(AC27:AG27)</f>
        <v>2.6</v>
      </c>
      <c r="AM27" s="349" t="n">
        <f aca="false">AL27+AK27</f>
        <v>5.8</v>
      </c>
      <c r="AN27" s="349" t="s">
        <v>201</v>
      </c>
      <c r="AO27" s="454"/>
      <c r="AP27" s="439" t="s">
        <v>201</v>
      </c>
      <c r="AQ27" s="278"/>
      <c r="AR27" s="273"/>
      <c r="AS27" s="273" t="s">
        <v>2289</v>
      </c>
      <c r="ALW27" s="324"/>
      <c r="ALX27" s="324"/>
      <c r="ALY27" s="324"/>
      <c r="ALZ27" s="324"/>
      <c r="AMA27" s="324"/>
      <c r="AMB27" s="324"/>
      <c r="AMC27" s="324"/>
      <c r="AMD27" s="324"/>
      <c r="AME27" s="324"/>
      <c r="AMF27" s="324"/>
      <c r="AMG27" s="0"/>
      <c r="AMH27" s="0"/>
      <c r="AMI27" s="0"/>
      <c r="AMJ27" s="0"/>
    </row>
    <row r="28" customFormat="false" ht="14.65" hidden="false" customHeight="false" outlineLevel="0" collapsed="false">
      <c r="A28" s="422" t="n">
        <v>65231</v>
      </c>
      <c r="B28" s="274" t="s">
        <v>193</v>
      </c>
      <c r="C28" s="274" t="s">
        <v>193</v>
      </c>
      <c r="D28" s="423" t="s">
        <v>2290</v>
      </c>
      <c r="E28" s="423" t="s">
        <v>2291</v>
      </c>
      <c r="F28" s="452" t="s">
        <v>2292</v>
      </c>
      <c r="G28" s="453" t="s">
        <v>41</v>
      </c>
      <c r="H28" s="453" t="s">
        <v>42</v>
      </c>
      <c r="I28" s="274" t="s">
        <v>2205</v>
      </c>
      <c r="J28" s="274" t="s">
        <v>2205</v>
      </c>
      <c r="K28" s="274" t="s">
        <v>30</v>
      </c>
      <c r="L28" s="274"/>
      <c r="M28" s="274"/>
      <c r="N28" s="274" t="s">
        <v>31</v>
      </c>
      <c r="O28" s="274" t="s">
        <v>185</v>
      </c>
      <c r="P28" s="274" t="s">
        <v>198</v>
      </c>
      <c r="Q28" s="274" t="s">
        <v>187</v>
      </c>
      <c r="R28" s="425" t="n">
        <v>3</v>
      </c>
      <c r="S28" s="425" t="n">
        <v>3</v>
      </c>
      <c r="T28" s="425" t="n">
        <v>4</v>
      </c>
      <c r="U28" s="425" t="n">
        <v>4</v>
      </c>
      <c r="V28" s="425" t="n">
        <f aca="false">AVERAGE(T28:U28)</f>
        <v>4</v>
      </c>
      <c r="W28" s="425" t="n">
        <v>0</v>
      </c>
      <c r="X28" s="425"/>
      <c r="Y28" s="425"/>
      <c r="Z28" s="425" t="n">
        <v>3</v>
      </c>
      <c r="AA28" s="425" t="n">
        <v>3</v>
      </c>
      <c r="AB28" s="425" t="n">
        <v>2</v>
      </c>
      <c r="AC28" s="425" t="n">
        <v>3</v>
      </c>
      <c r="AD28" s="425" t="n">
        <v>4</v>
      </c>
      <c r="AE28" s="425" t="n">
        <v>3</v>
      </c>
      <c r="AF28" s="425" t="n">
        <v>3</v>
      </c>
      <c r="AG28" s="425" t="n">
        <f aca="false">AF28</f>
        <v>3</v>
      </c>
      <c r="AH28" s="274"/>
      <c r="AI28" s="117" t="s">
        <v>2288</v>
      </c>
      <c r="AJ28" s="426" t="n">
        <f aca="false">AVERAGE(R28:S28)</f>
        <v>3</v>
      </c>
      <c r="AK28" s="442" t="n">
        <f aca="false">AVERAGE(V28,W28,Z28,AA28,AB28)</f>
        <v>2.4</v>
      </c>
      <c r="AL28" s="426" t="n">
        <f aca="false">AVERAGE(AC28:AG28)</f>
        <v>3.2</v>
      </c>
      <c r="AM28" s="349" t="n">
        <f aca="false">AL28+AK28</f>
        <v>5.6</v>
      </c>
      <c r="AN28" s="349" t="s">
        <v>201</v>
      </c>
      <c r="AO28" s="370"/>
      <c r="AP28" s="439" t="s">
        <v>201</v>
      </c>
      <c r="AQ28" s="278"/>
      <c r="AR28" s="435"/>
      <c r="AS28" s="273" t="s">
        <v>2289</v>
      </c>
    </row>
    <row r="29" customFormat="false" ht="14.65" hidden="false" customHeight="false" outlineLevel="0" collapsed="false">
      <c r="A29" s="422" t="n">
        <v>65133</v>
      </c>
      <c r="B29" s="274" t="s">
        <v>193</v>
      </c>
      <c r="C29" s="274" t="s">
        <v>193</v>
      </c>
      <c r="D29" s="423" t="s">
        <v>2293</v>
      </c>
      <c r="E29" s="423" t="s">
        <v>2294</v>
      </c>
      <c r="F29" s="452" t="s">
        <v>2295</v>
      </c>
      <c r="G29" s="453" t="s">
        <v>41</v>
      </c>
      <c r="H29" s="453" t="s">
        <v>41</v>
      </c>
      <c r="I29" s="274" t="s">
        <v>2205</v>
      </c>
      <c r="J29" s="274" t="s">
        <v>2205</v>
      </c>
      <c r="K29" s="274" t="s">
        <v>30</v>
      </c>
      <c r="L29" s="274"/>
      <c r="M29" s="274"/>
      <c r="N29" s="274" t="s">
        <v>30</v>
      </c>
      <c r="O29" s="274" t="s">
        <v>185</v>
      </c>
      <c r="P29" s="274" t="s">
        <v>660</v>
      </c>
      <c r="Q29" s="274"/>
      <c r="R29" s="425" t="n">
        <v>2</v>
      </c>
      <c r="S29" s="425" t="n">
        <v>2</v>
      </c>
      <c r="T29" s="425" t="n">
        <v>4</v>
      </c>
      <c r="U29" s="425" t="n">
        <v>4</v>
      </c>
      <c r="V29" s="425" t="n">
        <f aca="false">AVERAGE(T29:U29)</f>
        <v>4</v>
      </c>
      <c r="W29" s="425" t="n">
        <v>0</v>
      </c>
      <c r="X29" s="425"/>
      <c r="Y29" s="425"/>
      <c r="Z29" s="425" t="n">
        <v>0</v>
      </c>
      <c r="AA29" s="425" t="n">
        <v>3</v>
      </c>
      <c r="AB29" s="425" t="n">
        <v>1</v>
      </c>
      <c r="AC29" s="425" t="n">
        <v>2</v>
      </c>
      <c r="AD29" s="425" t="n">
        <v>2</v>
      </c>
      <c r="AE29" s="425" t="n">
        <v>2</v>
      </c>
      <c r="AF29" s="425" t="n">
        <v>2</v>
      </c>
      <c r="AG29" s="425" t="n">
        <f aca="false">AF29</f>
        <v>2</v>
      </c>
      <c r="AH29" s="274"/>
      <c r="AI29" s="117" t="s">
        <v>2288</v>
      </c>
      <c r="AJ29" s="443" t="n">
        <f aca="false">AVERAGE(R29:S29)</f>
        <v>2</v>
      </c>
      <c r="AK29" s="427" t="n">
        <f aca="false">AVERAGE(V29,W29,Z29,AA29,AB29)</f>
        <v>1.6</v>
      </c>
      <c r="AL29" s="442" t="n">
        <f aca="false">AVERAGE(AC29:AG29)</f>
        <v>2</v>
      </c>
      <c r="AM29" s="376" t="n">
        <f aca="false">AL29+AK29</f>
        <v>3.6</v>
      </c>
      <c r="AN29" s="432" t="s">
        <v>226</v>
      </c>
      <c r="AO29" s="438" t="s">
        <v>225</v>
      </c>
      <c r="AP29" s="432" t="s">
        <v>226</v>
      </c>
      <c r="AQ29" s="278"/>
      <c r="AR29" s="435"/>
      <c r="AS29" s="273" t="s">
        <v>2289</v>
      </c>
    </row>
    <row r="30" customFormat="false" ht="14.65" hidden="false" customHeight="false" outlineLevel="0" collapsed="false">
      <c r="A30" s="422" t="n">
        <v>65381</v>
      </c>
      <c r="B30" s="274" t="s">
        <v>193</v>
      </c>
      <c r="C30" s="274" t="s">
        <v>193</v>
      </c>
      <c r="D30" s="423" t="s">
        <v>2296</v>
      </c>
      <c r="E30" s="423" t="s">
        <v>2297</v>
      </c>
      <c r="F30" s="452" t="s">
        <v>2298</v>
      </c>
      <c r="G30" s="453" t="s">
        <v>41</v>
      </c>
      <c r="H30" s="453" t="s">
        <v>41</v>
      </c>
      <c r="I30" s="274" t="s">
        <v>2205</v>
      </c>
      <c r="J30" s="274" t="s">
        <v>2205</v>
      </c>
      <c r="K30" s="274" t="s">
        <v>30</v>
      </c>
      <c r="L30" s="274"/>
      <c r="M30" s="274"/>
      <c r="N30" s="274" t="s">
        <v>30</v>
      </c>
      <c r="O30" s="274" t="s">
        <v>185</v>
      </c>
      <c r="P30" s="274" t="s">
        <v>198</v>
      </c>
      <c r="Q30" s="274" t="s">
        <v>187</v>
      </c>
      <c r="R30" s="425" t="n">
        <v>3</v>
      </c>
      <c r="S30" s="425" t="n">
        <v>3</v>
      </c>
      <c r="T30" s="425" t="n">
        <v>4</v>
      </c>
      <c r="U30" s="425" t="n">
        <v>4</v>
      </c>
      <c r="V30" s="425" t="n">
        <f aca="false">AVERAGE(T30:U30)</f>
        <v>4</v>
      </c>
      <c r="W30" s="425" t="n">
        <v>0</v>
      </c>
      <c r="X30" s="425"/>
      <c r="Y30" s="425"/>
      <c r="Z30" s="425" t="n">
        <v>0</v>
      </c>
      <c r="AA30" s="425" t="n">
        <v>3</v>
      </c>
      <c r="AB30" s="425" t="n">
        <v>1</v>
      </c>
      <c r="AC30" s="425" t="n">
        <v>2</v>
      </c>
      <c r="AD30" s="425" t="n">
        <v>2</v>
      </c>
      <c r="AE30" s="425" t="n">
        <v>2</v>
      </c>
      <c r="AF30" s="425" t="n">
        <v>1</v>
      </c>
      <c r="AG30" s="425" t="n">
        <f aca="false">AF30</f>
        <v>1</v>
      </c>
      <c r="AH30" s="274"/>
      <c r="AI30" s="117" t="s">
        <v>2288</v>
      </c>
      <c r="AJ30" s="426" t="n">
        <f aca="false">AVERAGE(R30:S30)</f>
        <v>3</v>
      </c>
      <c r="AK30" s="427" t="n">
        <f aca="false">AVERAGE(V30,W30,Z30,AA30,AB30)</f>
        <v>1.6</v>
      </c>
      <c r="AL30" s="427" t="n">
        <f aca="false">AVERAGE(AC30:AG30)</f>
        <v>1.6</v>
      </c>
      <c r="AM30" s="376" t="n">
        <f aca="false">AL30+AK30</f>
        <v>3.2</v>
      </c>
      <c r="AN30" s="432" t="s">
        <v>226</v>
      </c>
      <c r="AO30" s="455"/>
      <c r="AP30" s="432" t="s">
        <v>226</v>
      </c>
      <c r="AQ30" s="278"/>
      <c r="AR30" s="435"/>
      <c r="AS30" s="273" t="s">
        <v>2289</v>
      </c>
    </row>
    <row r="31" customFormat="false" ht="14.65" hidden="false" customHeight="false" outlineLevel="0" collapsed="false">
      <c r="A31" s="422" t="n">
        <v>65234</v>
      </c>
      <c r="B31" s="274" t="s">
        <v>193</v>
      </c>
      <c r="C31" s="274" t="s">
        <v>179</v>
      </c>
      <c r="D31" s="423" t="s">
        <v>2299</v>
      </c>
      <c r="E31" s="423" t="s">
        <v>2300</v>
      </c>
      <c r="F31" s="452" t="s">
        <v>2301</v>
      </c>
      <c r="G31" s="453" t="s">
        <v>41</v>
      </c>
      <c r="H31" s="453" t="s">
        <v>41</v>
      </c>
      <c r="I31" s="274"/>
      <c r="J31" s="274"/>
      <c r="K31" s="274" t="s">
        <v>30</v>
      </c>
      <c r="L31" s="274"/>
      <c r="M31" s="274"/>
      <c r="N31" s="274" t="s">
        <v>30</v>
      </c>
      <c r="O31" s="274" t="s">
        <v>185</v>
      </c>
      <c r="P31" s="274" t="s">
        <v>198</v>
      </c>
      <c r="Q31" s="274" t="s">
        <v>230</v>
      </c>
      <c r="R31" s="425" t="n">
        <v>3</v>
      </c>
      <c r="S31" s="425" t="n">
        <v>2</v>
      </c>
      <c r="T31" s="425" t="n">
        <v>0</v>
      </c>
      <c r="U31" s="425" t="n">
        <v>0</v>
      </c>
      <c r="V31" s="425" t="n">
        <f aca="false">AVERAGE(T31:U31)</f>
        <v>0</v>
      </c>
      <c r="W31" s="425" t="n">
        <v>0</v>
      </c>
      <c r="X31" s="425"/>
      <c r="Y31" s="425"/>
      <c r="Z31" s="425" t="n">
        <v>0</v>
      </c>
      <c r="AA31" s="425" t="n">
        <v>3</v>
      </c>
      <c r="AB31" s="425" t="n">
        <v>1</v>
      </c>
      <c r="AC31" s="425" t="n">
        <v>1</v>
      </c>
      <c r="AD31" s="425" t="n">
        <v>2</v>
      </c>
      <c r="AE31" s="425" t="n">
        <v>3</v>
      </c>
      <c r="AF31" s="425" t="n">
        <v>0</v>
      </c>
      <c r="AG31" s="425" t="n">
        <f aca="false">AF31</f>
        <v>0</v>
      </c>
      <c r="AH31" s="274"/>
      <c r="AI31" s="117" t="s">
        <v>2288</v>
      </c>
      <c r="AJ31" s="443" t="n">
        <f aca="false">AVERAGE(R31:S31)</f>
        <v>2.5</v>
      </c>
      <c r="AK31" s="431" t="n">
        <f aca="false">AVERAGE(V31,W31,Z31,AA31,AB31)</f>
        <v>0.8</v>
      </c>
      <c r="AL31" s="427" t="n">
        <f aca="false">AVERAGE(AC31:AG31)</f>
        <v>1.2</v>
      </c>
      <c r="AM31" s="376" t="n">
        <f aca="false">AL31+AK31</f>
        <v>2</v>
      </c>
      <c r="AN31" s="432" t="s">
        <v>226</v>
      </c>
      <c r="AO31" s="454"/>
      <c r="AP31" s="432" t="s">
        <v>226</v>
      </c>
      <c r="AQ31" s="278"/>
      <c r="AR31" s="435"/>
      <c r="AS31" s="273" t="s">
        <v>2289</v>
      </c>
    </row>
    <row r="32" customFormat="false" ht="14.65" hidden="false" customHeight="false" outlineLevel="0" collapsed="false">
      <c r="A32" s="422" t="n">
        <v>65680</v>
      </c>
      <c r="B32" s="274" t="s">
        <v>193</v>
      </c>
      <c r="C32" s="274" t="s">
        <v>193</v>
      </c>
      <c r="D32" s="423" t="s">
        <v>2302</v>
      </c>
      <c r="E32" s="423" t="s">
        <v>2303</v>
      </c>
      <c r="F32" s="423" t="s">
        <v>2304</v>
      </c>
      <c r="G32" s="274"/>
      <c r="H32" s="274" t="s">
        <v>43</v>
      </c>
      <c r="I32" s="274" t="s">
        <v>2205</v>
      </c>
      <c r="J32" s="274" t="s">
        <v>2205</v>
      </c>
      <c r="K32" s="274" t="s">
        <v>30</v>
      </c>
      <c r="L32" s="274"/>
      <c r="M32" s="274"/>
      <c r="N32" s="274"/>
      <c r="O32" s="274"/>
      <c r="P32" s="274" t="s">
        <v>198</v>
      </c>
      <c r="Q32" s="274" t="s">
        <v>230</v>
      </c>
      <c r="R32" s="424" t="n">
        <v>3</v>
      </c>
      <c r="S32" s="424" t="n">
        <v>2</v>
      </c>
      <c r="T32" s="424" t="n">
        <v>4</v>
      </c>
      <c r="U32" s="424" t="n">
        <v>4</v>
      </c>
      <c r="V32" s="425" t="n">
        <f aca="false">AVERAGE(T32:U32)</f>
        <v>4</v>
      </c>
      <c r="W32" s="424"/>
      <c r="X32" s="424"/>
      <c r="Y32" s="424"/>
      <c r="Z32" s="424"/>
      <c r="AA32" s="424" t="n">
        <v>0</v>
      </c>
      <c r="AB32" s="424" t="n">
        <v>3</v>
      </c>
      <c r="AC32" s="425" t="n">
        <v>1</v>
      </c>
      <c r="AD32" s="425" t="n">
        <v>0</v>
      </c>
      <c r="AE32" s="425" t="n">
        <v>2</v>
      </c>
      <c r="AF32" s="425" t="n">
        <v>1</v>
      </c>
      <c r="AG32" s="425" t="n">
        <v>1</v>
      </c>
      <c r="AH32" s="274"/>
      <c r="AI32" s="117" t="s">
        <v>252</v>
      </c>
      <c r="AJ32" s="443" t="n">
        <f aca="false">AVERAGE(R32:S32)</f>
        <v>2.5</v>
      </c>
      <c r="AK32" s="427" t="n">
        <f aca="false">AVERAGE(V32,W32,Z32,AA32,AB32)</f>
        <v>2.33333333333333</v>
      </c>
      <c r="AL32" s="427" t="n">
        <f aca="false">AVERAGE(AC32:AG32)</f>
        <v>1</v>
      </c>
      <c r="AM32" s="376" t="n">
        <f aca="false">AL32+AK32</f>
        <v>3.33333333333333</v>
      </c>
      <c r="AN32" s="432" t="s">
        <v>226</v>
      </c>
      <c r="AO32" s="455"/>
      <c r="AP32" s="432" t="s">
        <v>226</v>
      </c>
      <c r="AQ32" s="278"/>
      <c r="AR32" s="435"/>
      <c r="AS32" s="273" t="s">
        <v>2305</v>
      </c>
    </row>
  </sheetData>
  <printOptions headings="false" gridLines="false" gridLinesSet="true" horizontalCentered="false" verticalCentered="false"/>
  <pageMargins left="0.39375" right="0.39375" top="0.63125" bottom="0.63125" header="0.39375" footer="0.3937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&amp;CHiérarchisation des insectes protégés présents en Occitanie&amp;RVersion 1,4 - sept 2019</oddHeader>
    <oddFooter>&amp;CREEX : Eteint en région ; REDH : Rédhibitoire ; TRFO : Très Fort ; FORT : Fort ; MODE : Modéré ; FAIB : Faible ; NH : Non hiérarchisé ; INTR : Introduit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LibreOffice/6.1.6.3.M15$Windows_X86_64 LibreOffice_project/95438ce04607f41c3e15ad262432388b710622b2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2021-04-12T16:52:13Z</dcterms:created>
  <dc:creator/>
  <dc:description/>
  <dc:language>fr-FR</dc:language>
  <cp:lastModifiedBy/>
  <cp:revision>1</cp:revision>
  <dc:subject/>
  <dc:title/>
</cp:coreProperties>
</file>