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liste hiérarchisée" sheetId="1" r:id="rId1"/>
    <sheet name="légende" sheetId="2" r:id="rId2"/>
  </sheets>
  <definedNames>
    <definedName name="_xlnm._FilterDatabase" localSheetId="0">'liste hiérarchisée'!$A$1:$P$187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87" i="1"/>
  <c r="P187" s="1"/>
  <c r="K186"/>
  <c r="P186" s="1"/>
  <c r="K185"/>
  <c r="P185" s="1"/>
  <c r="K184"/>
  <c r="P184" s="1"/>
  <c r="K183"/>
  <c r="P183" s="1"/>
  <c r="K182"/>
  <c r="P182" s="1"/>
  <c r="K181"/>
  <c r="P181" s="1"/>
  <c r="K180"/>
  <c r="P180" s="1"/>
  <c r="K179"/>
  <c r="P179" s="1"/>
  <c r="K178"/>
  <c r="P178" s="1"/>
  <c r="K177"/>
  <c r="P177" s="1"/>
  <c r="K176"/>
  <c r="P176" s="1"/>
  <c r="K175"/>
  <c r="P175" s="1"/>
  <c r="K174"/>
  <c r="P174" s="1"/>
  <c r="K173"/>
  <c r="P173" s="1"/>
  <c r="K172"/>
  <c r="P172" s="1"/>
  <c r="K171"/>
  <c r="P171" s="1"/>
  <c r="K170"/>
  <c r="P170" s="1"/>
  <c r="K169"/>
  <c r="P169" s="1"/>
  <c r="K168"/>
  <c r="P168" s="1"/>
  <c r="K167"/>
  <c r="P167" s="1"/>
  <c r="K166"/>
  <c r="P166" s="1"/>
  <c r="K165"/>
  <c r="P165" s="1"/>
  <c r="K164"/>
  <c r="P164" s="1"/>
  <c r="K163"/>
  <c r="P163" s="1"/>
  <c r="K162"/>
  <c r="P162" s="1"/>
  <c r="K161"/>
  <c r="P161" s="1"/>
  <c r="K160"/>
  <c r="P160" s="1"/>
  <c r="K159"/>
  <c r="P159" s="1"/>
  <c r="K158"/>
  <c r="P158" s="1"/>
  <c r="K157"/>
  <c r="P157" s="1"/>
  <c r="K156"/>
  <c r="P156" s="1"/>
  <c r="K155"/>
  <c r="P155" s="1"/>
  <c r="K154"/>
  <c r="P154" s="1"/>
  <c r="K153"/>
  <c r="P153" s="1"/>
  <c r="K152"/>
  <c r="P152" s="1"/>
  <c r="K151"/>
  <c r="P151" s="1"/>
  <c r="K150"/>
  <c r="P150" s="1"/>
  <c r="K149"/>
  <c r="P149" s="1"/>
  <c r="K148"/>
  <c r="P148" s="1"/>
  <c r="K147"/>
  <c r="P147" s="1"/>
  <c r="K146"/>
  <c r="P146" s="1"/>
  <c r="K145"/>
  <c r="P145" s="1"/>
  <c r="K144"/>
  <c r="P144" s="1"/>
  <c r="K143"/>
  <c r="P143" s="1"/>
  <c r="K142"/>
  <c r="P142" s="1"/>
  <c r="K141"/>
  <c r="P141" s="1"/>
  <c r="K140"/>
  <c r="P140" s="1"/>
  <c r="K139"/>
  <c r="P139" s="1"/>
  <c r="K138"/>
  <c r="P138" s="1"/>
  <c r="K137"/>
  <c r="P137" s="1"/>
  <c r="K136"/>
  <c r="P136" s="1"/>
  <c r="K135"/>
  <c r="P135" s="1"/>
  <c r="K134"/>
  <c r="P134" s="1"/>
  <c r="K133"/>
  <c r="P133" s="1"/>
  <c r="K132"/>
  <c r="P132" s="1"/>
  <c r="K131"/>
  <c r="P131" s="1"/>
  <c r="K130"/>
  <c r="P130" s="1"/>
  <c r="K129"/>
  <c r="P129" s="1"/>
  <c r="K128"/>
  <c r="P128" s="1"/>
  <c r="K127"/>
  <c r="P127" s="1"/>
  <c r="K126"/>
  <c r="P126" s="1"/>
  <c r="K125"/>
  <c r="P125" s="1"/>
  <c r="K124"/>
  <c r="P124" s="1"/>
  <c r="K123"/>
  <c r="P123" s="1"/>
  <c r="K122"/>
  <c r="P122" s="1"/>
  <c r="K121"/>
  <c r="P121" s="1"/>
  <c r="K120"/>
  <c r="P120" s="1"/>
  <c r="K119"/>
  <c r="P119" s="1"/>
  <c r="K118"/>
  <c r="P118" s="1"/>
  <c r="K117"/>
  <c r="P117" s="1"/>
  <c r="K116"/>
  <c r="P116" s="1"/>
  <c r="K115"/>
  <c r="P115" s="1"/>
  <c r="K114"/>
  <c r="P114" s="1"/>
  <c r="K113"/>
  <c r="P113" s="1"/>
  <c r="K112"/>
  <c r="P112" s="1"/>
  <c r="K111"/>
  <c r="P111" s="1"/>
  <c r="K110"/>
  <c r="P110" s="1"/>
  <c r="K109"/>
  <c r="P109" s="1"/>
  <c r="K108"/>
  <c r="P108" s="1"/>
  <c r="K107"/>
  <c r="P107" s="1"/>
  <c r="K106"/>
  <c r="P106" s="1"/>
  <c r="K105"/>
  <c r="P105" s="1"/>
  <c r="K104"/>
  <c r="P104" s="1"/>
  <c r="K103"/>
  <c r="P103" s="1"/>
  <c r="K102"/>
  <c r="P102" s="1"/>
  <c r="K101"/>
  <c r="P101" s="1"/>
  <c r="K100"/>
  <c r="P100" s="1"/>
  <c r="K99"/>
  <c r="P99" s="1"/>
  <c r="K98"/>
  <c r="P98" s="1"/>
  <c r="K97"/>
  <c r="P97" s="1"/>
  <c r="K96"/>
  <c r="P96" s="1"/>
  <c r="K95"/>
  <c r="P95" s="1"/>
  <c r="K94"/>
  <c r="P94" s="1"/>
  <c r="P93"/>
  <c r="J93"/>
  <c r="I93"/>
  <c r="H93"/>
  <c r="K92"/>
  <c r="P92" s="1"/>
  <c r="K91"/>
  <c r="P91" s="1"/>
  <c r="K90"/>
  <c r="P90" s="1"/>
  <c r="K89"/>
  <c r="P89" s="1"/>
  <c r="K88"/>
  <c r="P88" s="1"/>
  <c r="K87"/>
  <c r="P87" s="1"/>
  <c r="K86"/>
  <c r="P86" s="1"/>
  <c r="K85"/>
  <c r="P85" s="1"/>
  <c r="K84"/>
  <c r="P84" s="1"/>
  <c r="K83"/>
  <c r="P83" s="1"/>
  <c r="K82"/>
  <c r="P82" s="1"/>
  <c r="K81"/>
  <c r="P81" s="1"/>
  <c r="K80"/>
  <c r="P80" s="1"/>
  <c r="K79"/>
  <c r="P79" s="1"/>
  <c r="K78"/>
  <c r="P78" s="1"/>
  <c r="K77"/>
  <c r="P77" s="1"/>
  <c r="K76"/>
  <c r="P76" s="1"/>
  <c r="K75"/>
  <c r="P75" s="1"/>
  <c r="K74"/>
  <c r="P74" s="1"/>
  <c r="K73"/>
  <c r="P73" s="1"/>
  <c r="K72"/>
  <c r="P72" s="1"/>
  <c r="K71"/>
  <c r="P71" s="1"/>
  <c r="K70"/>
  <c r="P70" s="1"/>
  <c r="K69"/>
  <c r="P69" s="1"/>
  <c r="K68"/>
  <c r="P68" s="1"/>
  <c r="K67"/>
  <c r="P67" s="1"/>
  <c r="K66"/>
  <c r="P66" s="1"/>
  <c r="K65"/>
  <c r="P65" s="1"/>
  <c r="K64"/>
  <c r="P64" s="1"/>
  <c r="K63"/>
  <c r="P63" s="1"/>
  <c r="K62"/>
  <c r="P62" s="1"/>
  <c r="K61"/>
  <c r="P61" s="1"/>
  <c r="K60"/>
  <c r="P60" s="1"/>
  <c r="K59"/>
  <c r="P59" s="1"/>
  <c r="K58"/>
  <c r="P58" s="1"/>
  <c r="K57"/>
  <c r="P57" s="1"/>
  <c r="K56"/>
  <c r="P56" s="1"/>
  <c r="K55"/>
  <c r="P55" s="1"/>
  <c r="K54"/>
  <c r="P54" s="1"/>
  <c r="K53"/>
  <c r="P53" s="1"/>
  <c r="K52"/>
  <c r="P52" s="1"/>
  <c r="K51"/>
  <c r="P51" s="1"/>
  <c r="K50"/>
  <c r="P50" s="1"/>
  <c r="K49"/>
  <c r="P49" s="1"/>
  <c r="K48"/>
  <c r="P48" s="1"/>
  <c r="K47"/>
  <c r="P47" s="1"/>
  <c r="K46"/>
  <c r="P46" s="1"/>
  <c r="K45"/>
  <c r="P45" s="1"/>
  <c r="K44"/>
  <c r="P44" s="1"/>
  <c r="K43"/>
  <c r="P43" s="1"/>
  <c r="K42"/>
  <c r="P42" s="1"/>
  <c r="K41"/>
  <c r="P41" s="1"/>
  <c r="K40"/>
  <c r="P40" s="1"/>
  <c r="K39"/>
  <c r="P39" s="1"/>
  <c r="K38"/>
  <c r="P38" s="1"/>
  <c r="K37"/>
  <c r="P37" s="1"/>
  <c r="K36"/>
  <c r="P36" s="1"/>
  <c r="K35"/>
  <c r="P35" s="1"/>
  <c r="K34"/>
  <c r="P34" s="1"/>
  <c r="K33"/>
  <c r="P33" s="1"/>
  <c r="K32"/>
  <c r="P32" s="1"/>
  <c r="P31"/>
  <c r="J31"/>
  <c r="I31"/>
  <c r="H31"/>
  <c r="K30"/>
  <c r="P30" s="1"/>
  <c r="K29"/>
  <c r="P29" s="1"/>
  <c r="K28"/>
  <c r="P28" s="1"/>
  <c r="K27"/>
  <c r="P27" s="1"/>
  <c r="K26"/>
  <c r="P26" s="1"/>
  <c r="P25"/>
  <c r="J25"/>
  <c r="I25"/>
  <c r="H25"/>
  <c r="K24"/>
  <c r="P24" s="1"/>
  <c r="K23"/>
  <c r="P23" s="1"/>
  <c r="K22"/>
  <c r="P22" s="1"/>
  <c r="K21"/>
  <c r="P21" s="1"/>
  <c r="K20"/>
  <c r="P20" s="1"/>
  <c r="K19"/>
  <c r="P19" s="1"/>
  <c r="K18"/>
  <c r="P18" s="1"/>
  <c r="K17"/>
  <c r="P17" s="1"/>
  <c r="K16"/>
  <c r="P16" s="1"/>
  <c r="K15"/>
  <c r="P15" s="1"/>
  <c r="K14"/>
  <c r="P14" s="1"/>
  <c r="K13"/>
  <c r="P13" s="1"/>
  <c r="K12"/>
  <c r="P12" s="1"/>
  <c r="K11"/>
  <c r="P11" s="1"/>
  <c r="K10"/>
  <c r="P10" s="1"/>
  <c r="K9"/>
  <c r="P9" s="1"/>
  <c r="K8"/>
  <c r="P8" s="1"/>
  <c r="K7"/>
  <c r="P7" s="1"/>
  <c r="K6"/>
  <c r="P6" s="1"/>
  <c r="K5"/>
  <c r="P5" s="1"/>
  <c r="K4"/>
  <c r="P4" s="1"/>
  <c r="K3"/>
  <c r="P3" s="1"/>
  <c r="K2"/>
  <c r="P2" s="1"/>
</calcChain>
</file>

<file path=xl/sharedStrings.xml><?xml version="1.0" encoding="utf-8"?>
<sst xmlns="http://schemas.openxmlformats.org/spreadsheetml/2006/main" count="1287" uniqueCount="505">
  <si>
    <t>code</t>
  </si>
  <si>
    <t>reg</t>
  </si>
  <si>
    <t>codereg</t>
  </si>
  <si>
    <t>P</t>
  </si>
  <si>
    <t>Oc</t>
  </si>
  <si>
    <t>Intitulé français</t>
  </si>
  <si>
    <t>Exemple de localisation</t>
  </si>
  <si>
    <t>Aire Occitanie</t>
  </si>
  <si>
    <t>Aire France</t>
  </si>
  <si>
    <t>Rapport</t>
  </si>
  <si>
    <t>Responsabilité</t>
  </si>
  <si>
    <t>Intérêt intrinsèque</t>
  </si>
  <si>
    <t>Justification intérêt</t>
  </si>
  <si>
    <t>Degré d'activité humaine</t>
  </si>
  <si>
    <t>Justification degré d'activité humaine</t>
  </si>
  <si>
    <t>Score</t>
  </si>
  <si>
    <t>1210</t>
  </si>
  <si>
    <t>MED</t>
  </si>
  <si>
    <t>1210MED</t>
  </si>
  <si>
    <t>Végétation annuelle des laissés de mer</t>
  </si>
  <si>
    <t>Littoral</t>
  </si>
  <si>
    <t>Habitat naturel [CBNMED]</t>
  </si>
  <si>
    <t>1240</t>
  </si>
  <si>
    <t>1240MED</t>
  </si>
  <si>
    <t>Falaises avec végétation des côtes méditerranéennes avec Limonium spp. endémiques</t>
  </si>
  <si>
    <t>Habitat à différenciation biogéographique marquée ; espèces à aire restreinte [CBNMED]</t>
  </si>
  <si>
    <t>1310</t>
  </si>
  <si>
    <t>1310MED</t>
  </si>
  <si>
    <t>Végétations pionnières à Salicornia et autres espèces annuelles des zones boueuses et sableuses</t>
  </si>
  <si>
    <t>Habitat naturel, globalement peu favorisé par l'homme [CBNMED]</t>
  </si>
  <si>
    <t>1410</t>
  </si>
  <si>
    <t>1410MED</t>
  </si>
  <si>
    <t>Prés-salés méditerranéens (Juncetalia maritimi)</t>
  </si>
  <si>
    <t xml:space="preserve">Présence de coprophages spécifiques du pourtour méditérannéen (scarabée semi-ponctuée en voie de disparition) </t>
  </si>
  <si>
    <t>Habitat naturel mais favorisé par l'homme [CBNMED]</t>
  </si>
  <si>
    <t>1420</t>
  </si>
  <si>
    <t>1420MED</t>
  </si>
  <si>
    <t>Fourrés halophiles méditerranéens et thermo-atlantiques (Sarcocornietea fruticosi)</t>
  </si>
  <si>
    <t>Présence d’une avifaune spécifique ((Fauvette à lunettes, Pipit rousseline…)</t>
  </si>
  <si>
    <t>1510</t>
  </si>
  <si>
    <t>1510MED</t>
  </si>
  <si>
    <t>*</t>
  </si>
  <si>
    <t>Steppes salées méditerranéennes (Limonietalia)</t>
  </si>
  <si>
    <t>Habitat naturel, quelques rares stations secondaires sont liées à l'homme [CBNMED]</t>
  </si>
  <si>
    <t>2110</t>
  </si>
  <si>
    <t>2110MED</t>
  </si>
  <si>
    <t>Dunes mobiles embryonnaires</t>
  </si>
  <si>
    <t>Services écosystémiques [CBNMED]</t>
  </si>
  <si>
    <t>2120</t>
  </si>
  <si>
    <t>2120MED</t>
  </si>
  <si>
    <t>Dunes mobiles du cordon littoral à Ammophila arenaria (dunes blanches)</t>
  </si>
  <si>
    <t>2190</t>
  </si>
  <si>
    <t>2190MED</t>
  </si>
  <si>
    <t>Dépressions humides intradunaires</t>
  </si>
  <si>
    <t>Originalité d'un milieu humide en contexte dunaire [CBNMED]</t>
  </si>
  <si>
    <t>2210</t>
  </si>
  <si>
    <t>2210MED</t>
  </si>
  <si>
    <t>Dunes fixées du littoral du Crucianellion maritimae</t>
  </si>
  <si>
    <t>Habitat naturel, dont l'extension peut être favorisé par l'homme [CBNMED]</t>
  </si>
  <si>
    <t>2230</t>
  </si>
  <si>
    <t>2230MED</t>
  </si>
  <si>
    <t>Dunes avec pelouses des Malcolmietalia</t>
  </si>
  <si>
    <t>2240</t>
  </si>
  <si>
    <t>2240MED</t>
  </si>
  <si>
    <t>Dunes avec pelouses des Brachypodietalia et des plantes annuelles</t>
  </si>
  <si>
    <t>2250</t>
  </si>
  <si>
    <t>2250MED</t>
  </si>
  <si>
    <t>Dunes littorales à Juniperus spp.</t>
  </si>
  <si>
    <t>2260</t>
  </si>
  <si>
    <t>2260MED</t>
  </si>
  <si>
    <t>Dunes à végétation sclérophylle des Cisto-Lavanduletalia</t>
  </si>
  <si>
    <t>Habitat naturel dont l'extension peut être favorisé par l'homme [CBNMED]</t>
  </si>
  <si>
    <t>2270</t>
  </si>
  <si>
    <t>2270MED</t>
  </si>
  <si>
    <t>Dunes avec forêts à Pinus pinea et/ou Pinus pinaster</t>
  </si>
  <si>
    <t>Habitat le plus souvent d'origine humaine mais pouvant se développer seul [CBNMED]</t>
  </si>
  <si>
    <t>3110</t>
  </si>
  <si>
    <t>ATL</t>
  </si>
  <si>
    <t>3110ATL</t>
  </si>
  <si>
    <t>Eaux oligotrophes très peu minéralisées des plaines sablonneuses (Littorelletalia uniflorae)</t>
  </si>
  <si>
    <t>Montagne Noire</t>
  </si>
  <si>
    <t>Habitat présentant des esp à Taxons rare ou a statut [CBNPMP]</t>
  </si>
  <si>
    <t>Habitat dont les conditions d'existance peuvent être favorisées par l'homme [CBNMED]</t>
  </si>
  <si>
    <t>CON</t>
  </si>
  <si>
    <t>3110CON</t>
  </si>
  <si>
    <t>3130</t>
  </si>
  <si>
    <t>ALP</t>
  </si>
  <si>
    <t>3130ALP</t>
  </si>
  <si>
    <t>Eaux stagnantes, oligotrophes à mésotrophes avec végétation des Littorelletea uniflorae et/ou des Isoeto-Nanojuncetea</t>
  </si>
  <si>
    <t>Pyrénées</t>
  </si>
  <si>
    <t>3130ATL</t>
  </si>
  <si>
    <t>Causse de Gramat</t>
  </si>
  <si>
    <t>3130CON</t>
  </si>
  <si>
    <t>Etangs du Ségala</t>
  </si>
  <si>
    <t>Habitat naturel [CBNPMP]</t>
  </si>
  <si>
    <t>3130MED</t>
  </si>
  <si>
    <t>Bas Languedoc</t>
  </si>
  <si>
    <t>3140</t>
  </si>
  <si>
    <t>3140ALP</t>
  </si>
  <si>
    <t>Eaux oligomésotrophes calcaires avec végétation benthique à Chara spp.</t>
  </si>
  <si>
    <t>3140ATL</t>
  </si>
  <si>
    <t>Midi-Pyrénées</t>
  </si>
  <si>
    <t>3140CON</t>
  </si>
  <si>
    <t>Valdonnez</t>
  </si>
  <si>
    <t>3140MED</t>
  </si>
  <si>
    <t>Arrière-pays de Montpellier</t>
  </si>
  <si>
    <t>3150</t>
  </si>
  <si>
    <t>3150ALP</t>
  </si>
  <si>
    <t>Lacs eutrophes naturels avec végétation du Magnopotamion ou de l'Hydrocharition</t>
  </si>
  <si>
    <t>Végétations pyrénéennes relictuelles [CBNPMP]</t>
  </si>
  <si>
    <t>3150ATL</t>
  </si>
  <si>
    <t>Présence de taxons dotés d'un PNA ou d'un PRA [CBNPMP]</t>
  </si>
  <si>
    <t>3150CON</t>
  </si>
  <si>
    <t>3150MED</t>
  </si>
  <si>
    <t>Vallée du Tech</t>
  </si>
  <si>
    <t>3160</t>
  </si>
  <si>
    <t>3160ATL</t>
  </si>
  <si>
    <t>Lacs et mares dystrophes naturels</t>
  </si>
  <si>
    <t>3160CON</t>
  </si>
  <si>
    <t>Lac de Born</t>
  </si>
  <si>
    <t>3170</t>
  </si>
  <si>
    <t>3170MED</t>
  </si>
  <si>
    <t>Mares temporaires méditerranéennes</t>
  </si>
  <si>
    <t>Mares du Plateau de Rodès</t>
  </si>
  <si>
    <t>Chaque système est original d'un point de vue floristique et fonctionnel [CBNMED]</t>
  </si>
  <si>
    <t>3220</t>
  </si>
  <si>
    <t>3220ALP</t>
  </si>
  <si>
    <t>Rivières alpines avec végétation ripicole herbacée</t>
  </si>
  <si>
    <t>3240</t>
  </si>
  <si>
    <t>3240ALP</t>
  </si>
  <si>
    <t>Rivières alpines avec végétation ripicole ligneuse à Salix elaeagnos</t>
  </si>
  <si>
    <t>3240ATL</t>
  </si>
  <si>
    <t>3240MED</t>
  </si>
  <si>
    <t>Cévennes</t>
  </si>
  <si>
    <t>3250</t>
  </si>
  <si>
    <t>3250MED</t>
  </si>
  <si>
    <t>Rivières permanentes méditerranéennes à Glaucium flavum</t>
  </si>
  <si>
    <t>Languedoc</t>
  </si>
  <si>
    <t>Service écosystémique + milieu humide [CBNMED]</t>
  </si>
  <si>
    <t>3260</t>
  </si>
  <si>
    <t>3260ALP</t>
  </si>
  <si>
    <t>Rivières des étages planitiaire à montagnard avec végétation du Ranunculion fluitantis et du Callitricho-Batrachion</t>
  </si>
  <si>
    <t>3260ATL</t>
  </si>
  <si>
    <t>3260CON</t>
  </si>
  <si>
    <t>Nord Lozère</t>
  </si>
  <si>
    <t>3260MED</t>
  </si>
  <si>
    <t>3270</t>
  </si>
  <si>
    <t>3270ALP</t>
  </si>
  <si>
    <t>Rivières avec berges vaseuses avec végétation du Chenopodion rubri p.p. et du Bidention p.p.</t>
  </si>
  <si>
    <t>3270ATL</t>
  </si>
  <si>
    <t>3270MED</t>
  </si>
  <si>
    <t>3280</t>
  </si>
  <si>
    <t>3280MED</t>
  </si>
  <si>
    <t>Rivières permanentes méditerranéennes du Paspalo-Agrostidion avec rideaux boisés riverains à Salix et Populus alba</t>
  </si>
  <si>
    <t>Milieu humide naturel dans des plaines généralements très agricoles, services écosystémique [CBNMED]</t>
  </si>
  <si>
    <t>3290</t>
  </si>
  <si>
    <t>3290MED</t>
  </si>
  <si>
    <t>Rivières intermittentes méditerranéennes du Paspalo-Agrostidion</t>
  </si>
  <si>
    <t>Fonctionnement original [CBNMED]</t>
  </si>
  <si>
    <t>4020</t>
  </si>
  <si>
    <t>4020CON</t>
  </si>
  <si>
    <t>Landes humides atlantiques tempérées à Erica ciliaris et Erica tetralix</t>
  </si>
  <si>
    <t>Habitat naturel favorisé par l'homme [CBNPMP]</t>
  </si>
  <si>
    <t>4030</t>
  </si>
  <si>
    <t>4030ALP</t>
  </si>
  <si>
    <t>Landes sèches européennes</t>
  </si>
  <si>
    <t>Habitat naturel favorisé par l'homme [CBNMED]</t>
  </si>
  <si>
    <t>4030ATL</t>
  </si>
  <si>
    <t>4030CON</t>
  </si>
  <si>
    <t>Margeride</t>
  </si>
  <si>
    <t>4030MED</t>
  </si>
  <si>
    <t>Minervois</t>
  </si>
  <si>
    <t>4060</t>
  </si>
  <si>
    <t>4060ALP</t>
  </si>
  <si>
    <t>Landes alpines et boréales</t>
  </si>
  <si>
    <t>4060CON</t>
  </si>
  <si>
    <t>Mont Lozère</t>
  </si>
  <si>
    <t>4080</t>
  </si>
  <si>
    <t>4080ALP</t>
  </si>
  <si>
    <t>Fourrés de Salix spp. subarctiques</t>
  </si>
  <si>
    <t>4090</t>
  </si>
  <si>
    <t>4090ALP</t>
  </si>
  <si>
    <t>Landes oroméditerranéennes endémiques à genêts épineux</t>
  </si>
  <si>
    <t>4090MED</t>
  </si>
  <si>
    <t>Corbières</t>
  </si>
  <si>
    <t>Intérêt biogéographique et bioclimatique de ce type de formation [CBNMED]</t>
  </si>
  <si>
    <t>5110</t>
  </si>
  <si>
    <t>5110ALP</t>
  </si>
  <si>
    <t>Formations stables xérothermophiles à Buxus sempervirens des pentes rocheuses (Berberidion p.p.)</t>
  </si>
  <si>
    <t>Rebenty</t>
  </si>
  <si>
    <t>5110ATL</t>
  </si>
  <si>
    <t>5110CON</t>
  </si>
  <si>
    <t>Lozère</t>
  </si>
  <si>
    <t>5110MED</t>
  </si>
  <si>
    <t>5120</t>
  </si>
  <si>
    <t>5120ALP</t>
  </si>
  <si>
    <t>Formations montagnardes à Cytisus purgans</t>
  </si>
  <si>
    <t>Habitat naturel pouvant être favorisé par l'homme [CBNMED]</t>
  </si>
  <si>
    <t>5120CON</t>
  </si>
  <si>
    <t>Habitat naturel pouvent être favorisé par l'homme [CBNMED]</t>
  </si>
  <si>
    <t>5120MED</t>
  </si>
  <si>
    <t>5130</t>
  </si>
  <si>
    <t>5130ALP</t>
  </si>
  <si>
    <t>Formations à Juniperus communis sur landes ou pelouses calcaires</t>
  </si>
  <si>
    <t>Stade de transition lié aux activités humaines ou à l'abandon de ces dernières [CBNMED]</t>
  </si>
  <si>
    <t>5130ATL</t>
  </si>
  <si>
    <t>Stade de transition lié aux activités humaines ou à l'abandon de ces dernières [CBNPMP]</t>
  </si>
  <si>
    <t>5130CON</t>
  </si>
  <si>
    <t>5130MED</t>
  </si>
  <si>
    <t>Aigoual</t>
  </si>
  <si>
    <t>5210</t>
  </si>
  <si>
    <t>5210ALP</t>
  </si>
  <si>
    <t>Matorrals arborescents à Juniperus spp.</t>
  </si>
  <si>
    <t>Juniperus thurifera [CBNPMP]</t>
  </si>
  <si>
    <t>5210MED</t>
  </si>
  <si>
    <t>6110</t>
  </si>
  <si>
    <t>6110ALP</t>
  </si>
  <si>
    <t>Pelouses rupicoles calcaires ou basiphiles de l'Alysso-Sedion albi</t>
  </si>
  <si>
    <t>Pyrénées audoises</t>
  </si>
  <si>
    <t>6110ATL</t>
  </si>
  <si>
    <t>6110CON</t>
  </si>
  <si>
    <t>Causses septentrionaux</t>
  </si>
  <si>
    <t>6110MED</t>
  </si>
  <si>
    <t>Causses méridionaux</t>
  </si>
  <si>
    <t>6130</t>
  </si>
  <si>
    <t>6130ALP</t>
  </si>
  <si>
    <t>Pelouses calaminaires des Violetalia calaminariae</t>
  </si>
  <si>
    <t>Végétations hautement spécialisées, écotypes nombreux [CBNPMP]</t>
  </si>
  <si>
    <t>6130MED</t>
  </si>
  <si>
    <t>Habitat lié aux activités humaines pour ce qui est de sa mise en place [CBNMED]</t>
  </si>
  <si>
    <t>6140</t>
  </si>
  <si>
    <t>6140ALP</t>
  </si>
  <si>
    <t>Pelouses pyrénéennes siliceuses à Festuca eskia</t>
  </si>
  <si>
    <t>Habitat endémique des Pyrénées [CBNPMP]</t>
  </si>
  <si>
    <t>Habitat naturel dont l'extension est favorisée par l'homme [CBNMED]</t>
  </si>
  <si>
    <t>6170</t>
  </si>
  <si>
    <t>6170ALP</t>
  </si>
  <si>
    <t>Pelouses calcaires alpines et subalpines</t>
  </si>
  <si>
    <t>A ces étages la pluparts des groupements sont propres aux Pyrénées [CBNMED]</t>
  </si>
  <si>
    <t>6210</t>
  </si>
  <si>
    <t>6210ALP</t>
  </si>
  <si>
    <t>Pelouses sèches semi-naturelles et faciès d'embuissonnement sur calcaires (Festuco-Brometalia) (* sites d'orchidées remarquables)</t>
  </si>
  <si>
    <t>Richesse en orchidées et insectes</t>
  </si>
  <si>
    <t>Habitat principalement lié aux activités humaines [CBNMED]</t>
  </si>
  <si>
    <t>6210ATL</t>
  </si>
  <si>
    <t>Stade de transition lié aux activités humaines ou l'abandon de ces dernières [CBNPMP]</t>
  </si>
  <si>
    <t>6210CON</t>
  </si>
  <si>
    <t>6210MED</t>
  </si>
  <si>
    <t>6220</t>
  </si>
  <si>
    <t>6220ATL</t>
  </si>
  <si>
    <t>Parcours substeppiques de graminées et annuelles des Thero-Brachypodietea</t>
  </si>
  <si>
    <t>6220MED</t>
  </si>
  <si>
    <t>Habitat très nettement favorisé par l'action de l'homme [CBNMED]</t>
  </si>
  <si>
    <t>6230</t>
  </si>
  <si>
    <t>6230ALP</t>
  </si>
  <si>
    <t>Formations herbeuses à Nardus, riches en espèces, sur substrats siliceux des zones montagnardes (et des zones submontagnardes de l'Europe continentale)</t>
  </si>
  <si>
    <t>6230ATL</t>
  </si>
  <si>
    <t>Vallée du Viaur de l'Agout</t>
  </si>
  <si>
    <t>6230CON</t>
  </si>
  <si>
    <t>Aubrac</t>
  </si>
  <si>
    <t>6230MED</t>
  </si>
  <si>
    <t>6410</t>
  </si>
  <si>
    <t>6410ALP</t>
  </si>
  <si>
    <t>Prairies à Molinia sur sols calcaires, tourbeux ou argilo-limoneux (Molinion caeruleae)</t>
  </si>
  <si>
    <t>Habitat lié aux activités humaines [CBNMED]</t>
  </si>
  <si>
    <t>6410ATL</t>
  </si>
  <si>
    <t>6410CON</t>
  </si>
  <si>
    <t>6410MED</t>
  </si>
  <si>
    <t>6420</t>
  </si>
  <si>
    <t>6420ATL</t>
  </si>
  <si>
    <t>Prairies humides méditerranéennes à grandes herbes du Molinio-Holoschoenion</t>
  </si>
  <si>
    <t>6420MED</t>
  </si>
  <si>
    <t>Bassin de Saint-Martin de Londres</t>
  </si>
  <si>
    <t>Habitat favorisé par l'action de l'homme [CBNMED]</t>
  </si>
  <si>
    <t>6430</t>
  </si>
  <si>
    <t>6430ALP</t>
  </si>
  <si>
    <t>Mégaphorbiaies hygrophiles d'ourlets planitiaires et des étages montagnard à alpin</t>
  </si>
  <si>
    <t>6430ATL</t>
  </si>
  <si>
    <t>6430CON</t>
  </si>
  <si>
    <t>6430MED</t>
  </si>
  <si>
    <t>6510</t>
  </si>
  <si>
    <t>6510ALP</t>
  </si>
  <si>
    <t>Prairies maigres de fauche de basse altitude (Alopecurus pratensis, Sanguisorba officinalis)</t>
  </si>
  <si>
    <t>Pays de Sault</t>
  </si>
  <si>
    <t>Richesse en insectes</t>
  </si>
  <si>
    <t>6510ATL</t>
  </si>
  <si>
    <t>6510CON</t>
  </si>
  <si>
    <t>Vallon de l'Urugne</t>
  </si>
  <si>
    <t>6510MED</t>
  </si>
  <si>
    <t>Plaine du Languedoc</t>
  </si>
  <si>
    <t>Rare et lié à des conditions édaphiques spécifiques [CBNMED]</t>
  </si>
  <si>
    <t>6520</t>
  </si>
  <si>
    <t>6520ALP</t>
  </si>
  <si>
    <t>Prairies de fauche de montagne</t>
  </si>
  <si>
    <t>6520CON</t>
  </si>
  <si>
    <t>6520MED</t>
  </si>
  <si>
    <t>7110</t>
  </si>
  <si>
    <t>7110ALP</t>
  </si>
  <si>
    <t>Tourbières hautes actives</t>
  </si>
  <si>
    <t>Services écosystémique + milieux humides [CBNMED]</t>
  </si>
  <si>
    <t>7110ATL</t>
  </si>
  <si>
    <t>Tourbière de Lourdes</t>
  </si>
  <si>
    <t>Haute valeur patrimoniale et fonctionnelle [CBNPMP]</t>
  </si>
  <si>
    <t>7110CON</t>
  </si>
  <si>
    <t>7110MED</t>
  </si>
  <si>
    <t>7120</t>
  </si>
  <si>
    <t>7120ALP</t>
  </si>
  <si>
    <t>Tourbières hautes dégradées encore susceptibles de régénération naturelle</t>
  </si>
  <si>
    <t>Habitat naturel dont le caractère perturbé est lié à l'homme [CBNMED]</t>
  </si>
  <si>
    <t>7120ATL</t>
  </si>
  <si>
    <t>7120CON</t>
  </si>
  <si>
    <t>7140</t>
  </si>
  <si>
    <t>7140ALP</t>
  </si>
  <si>
    <t>Tourbières de transition et tremblants</t>
  </si>
  <si>
    <t>7140ATL</t>
  </si>
  <si>
    <t>7140CON</t>
  </si>
  <si>
    <t>7150</t>
  </si>
  <si>
    <t>7150ALP</t>
  </si>
  <si>
    <t>Dépressions sur substrats tourbeux du Rhynchosporion</t>
  </si>
  <si>
    <t>Tourbière de Bernadouze</t>
  </si>
  <si>
    <t>7150ATL</t>
  </si>
  <si>
    <t>7150CON</t>
  </si>
  <si>
    <t>Habitat naturel dont l'extension est favorisée par l'action de l'homme [CBNMED]</t>
  </si>
  <si>
    <t>7210</t>
  </si>
  <si>
    <t>7210ATL</t>
  </si>
  <si>
    <t>Marais calcaires à Cladium mariscus et espèces du Caricion davallianae</t>
  </si>
  <si>
    <t>Rares stations en limite d'aire [CBNPMP]</t>
  </si>
  <si>
    <t>7210MED</t>
  </si>
  <si>
    <t>Fonctionnement écologique original + services écosystémiques [CBNMED]</t>
  </si>
  <si>
    <t>7220</t>
  </si>
  <si>
    <t>7220ALP</t>
  </si>
  <si>
    <t>Sources pétrifiantes avec formation de tuf (Cratoneurion)</t>
  </si>
  <si>
    <t>Fonctionnement écologique original [CBNMED]</t>
  </si>
  <si>
    <t>7220ATL</t>
  </si>
  <si>
    <t>Moyenne vallée  du Lot inférieur</t>
  </si>
  <si>
    <t>7220CON</t>
  </si>
  <si>
    <t>Environs de Mende</t>
  </si>
  <si>
    <t>7220MED</t>
  </si>
  <si>
    <t>7230</t>
  </si>
  <si>
    <t>7230ALP</t>
  </si>
  <si>
    <t>Tourbières basses alcalines</t>
  </si>
  <si>
    <t>Capcir</t>
  </si>
  <si>
    <t>7230ATL</t>
  </si>
  <si>
    <t>Marais de la Fondial</t>
  </si>
  <si>
    <t>7230CON</t>
  </si>
  <si>
    <t>7230MED</t>
  </si>
  <si>
    <t>Causse Noir et ses corniches</t>
  </si>
  <si>
    <t>7240</t>
  </si>
  <si>
    <t>7240ALP</t>
  </si>
  <si>
    <t>Formations pionnières alpines du Caricion bicoloris-atrofuscae</t>
  </si>
  <si>
    <t>2 Stations présente en Pyrénées [CBNPMP]</t>
  </si>
  <si>
    <t>8110</t>
  </si>
  <si>
    <t>8110ALP</t>
  </si>
  <si>
    <t>Eboulis siliceux de l'étage montagnard à nival (Androsacetalia alpinae et Galeopsietalia ladani)</t>
  </si>
  <si>
    <t>8110CON</t>
  </si>
  <si>
    <t>8110MED</t>
  </si>
  <si>
    <t>8120</t>
  </si>
  <si>
    <t>8120ALP</t>
  </si>
  <si>
    <t>Eboulis calcaires et de schistes calcaires des étages montagnard à alpin (Thlaspietea rotundifolii)</t>
  </si>
  <si>
    <t>8130</t>
  </si>
  <si>
    <t>8130ALP</t>
  </si>
  <si>
    <t>Eboulis ouest-méditerranéens et thermophiles</t>
  </si>
  <si>
    <t>Habitat à différenciation biogégraphique marquée ; espèces à aire restreinte [CBNMED]</t>
  </si>
  <si>
    <t>8130ATL</t>
  </si>
  <si>
    <t>Neste</t>
  </si>
  <si>
    <t>8130CON</t>
  </si>
  <si>
    <t>Falaises de Barjac</t>
  </si>
  <si>
    <t>8130MED</t>
  </si>
  <si>
    <t>Cévennes méridionales</t>
  </si>
  <si>
    <t>8150</t>
  </si>
  <si>
    <t>8150MED</t>
  </si>
  <si>
    <t>Eboulis médio-européens siliceux des régions hautes</t>
  </si>
  <si>
    <t>8210</t>
  </si>
  <si>
    <t>8210ALP</t>
  </si>
  <si>
    <t>Pentes rocheuses calcaires avec végétation chasmophytique</t>
  </si>
  <si>
    <t>8210ATL</t>
  </si>
  <si>
    <t>Causse central de Gramat</t>
  </si>
  <si>
    <t>8210CON</t>
  </si>
  <si>
    <t>Falaise de Barjac</t>
  </si>
  <si>
    <t>8210MED</t>
  </si>
  <si>
    <t>8220</t>
  </si>
  <si>
    <t>8220ALP</t>
  </si>
  <si>
    <t>Pentes rocheuses siliceuses avec végétation chasmophytique</t>
  </si>
  <si>
    <t>8220ATL</t>
  </si>
  <si>
    <t>Vallée de la Garonne de Boussens à Carbonne</t>
  </si>
  <si>
    <t>8220CON</t>
  </si>
  <si>
    <t>8220MED</t>
  </si>
  <si>
    <t>8230</t>
  </si>
  <si>
    <t>8230ALP</t>
  </si>
  <si>
    <t>Roches siliceuses avec végétation pionnière du Sedo-Scleranthion ou du Sedo albi-Veronicion dillenii</t>
  </si>
  <si>
    <t>8230ATL</t>
  </si>
  <si>
    <t>8230CON</t>
  </si>
  <si>
    <t>8230MED</t>
  </si>
  <si>
    <t>8310</t>
  </si>
  <si>
    <t>8310ALP</t>
  </si>
  <si>
    <t>Grottes non exploitées par le tourisme</t>
  </si>
  <si>
    <t>8310ATL</t>
  </si>
  <si>
    <t>8310CON</t>
  </si>
  <si>
    <t>8310MED</t>
  </si>
  <si>
    <t>9120</t>
  </si>
  <si>
    <t>9120ALP</t>
  </si>
  <si>
    <t>Hêtraies acidophiles atlantiques à sous-bois à Ilex et parfois à Taxus (Quercion robori-petraeae ou Ilici-Fagenion)</t>
  </si>
  <si>
    <t>9120ATL</t>
  </si>
  <si>
    <t>Chaînons calcaires du Piémont commingeois</t>
  </si>
  <si>
    <t>9120CON</t>
  </si>
  <si>
    <t>9120MED</t>
  </si>
  <si>
    <t>9140</t>
  </si>
  <si>
    <t>9140CON</t>
  </si>
  <si>
    <t>Hêtraies subalpines médio-européennes à Acer et Rumex arifolius</t>
  </si>
  <si>
    <t>9150</t>
  </si>
  <si>
    <t>9150ALP</t>
  </si>
  <si>
    <t>Hêtraies calcicoles médio-européennes du Cephalanthero-Fagion</t>
  </si>
  <si>
    <t>9150ATL</t>
  </si>
  <si>
    <t>Chars de Moulis</t>
  </si>
  <si>
    <t>9150CON</t>
  </si>
  <si>
    <t>9150MED</t>
  </si>
  <si>
    <t>9180</t>
  </si>
  <si>
    <t>9180ALP</t>
  </si>
  <si>
    <t>Forêts de pentes, éboulis ou ravins du Tilio-Acerion</t>
  </si>
  <si>
    <t>9180ATL</t>
  </si>
  <si>
    <t>9180CON</t>
  </si>
  <si>
    <t>Plateau central de l'Aubrac aveyronnais</t>
  </si>
  <si>
    <t>9180MED</t>
  </si>
  <si>
    <t>Escandorgue</t>
  </si>
  <si>
    <t>91D0</t>
  </si>
  <si>
    <t>91D0ALP</t>
  </si>
  <si>
    <t>Tourbières boisées</t>
  </si>
  <si>
    <t>1 site présent en MP [CBNPMP]</t>
  </si>
  <si>
    <t>91D0CON</t>
  </si>
  <si>
    <t>Modèle écologique intéressant et encore discuté [CBNMED]</t>
  </si>
  <si>
    <t>91E0</t>
  </si>
  <si>
    <t>91E0ALP</t>
  </si>
  <si>
    <t>Forêts alluviales à Alnus glutinosa et Fraxinus excelsior (Alno-Padion, Alnion incanae, Salicion albae)</t>
  </si>
  <si>
    <t>Haute Vallée de l'Aude</t>
  </si>
  <si>
    <t>91E0ATL</t>
  </si>
  <si>
    <t>Habitat en forte régression [CBNPMP]</t>
  </si>
  <si>
    <t>91E0CON</t>
  </si>
  <si>
    <t>Services écosystémiques, particulièrement en milieu agricole [CBNMED]</t>
  </si>
  <si>
    <t>91E0MED</t>
  </si>
  <si>
    <t>91F0</t>
  </si>
  <si>
    <t>91F0ATL</t>
  </si>
  <si>
    <t>Forêts mixtes à Quercus robur, Ulmus laevis, Ulmus minor, Fraxinus excelsior ou Fraxinus angustifolia, riveraines des grands fleuves (Ulmenion minoris)</t>
  </si>
  <si>
    <t>Vallée de la Garonne</t>
  </si>
  <si>
    <t>91F0MED</t>
  </si>
  <si>
    <t>Petite Camargue</t>
  </si>
  <si>
    <t>9230</t>
  </si>
  <si>
    <t>9230ATL</t>
  </si>
  <si>
    <t>Chênaies galicio-portugaises à Quercus robur et Quercus pyrenaica</t>
  </si>
  <si>
    <t>Lauragais - Etangs d'Armagnac</t>
  </si>
  <si>
    <t>9230CON</t>
  </si>
  <si>
    <t>Puy du Wolf - Lignon</t>
  </si>
  <si>
    <t>9260</t>
  </si>
  <si>
    <t>9260MED</t>
  </si>
  <si>
    <t>Forêts de Castanea sativa</t>
  </si>
  <si>
    <t>92A0</t>
  </si>
  <si>
    <t>92A0MED</t>
  </si>
  <si>
    <t>Forêts-galeries à Salix alba et Populus alba</t>
  </si>
  <si>
    <t>92D0</t>
  </si>
  <si>
    <t>92D0MED</t>
  </si>
  <si>
    <t>Galeries et fourrés riverains méridionaux (Nerio-Tamaricetea et Securinegion tinctoriae)</t>
  </si>
  <si>
    <t>Albères</t>
  </si>
  <si>
    <t>9330</t>
  </si>
  <si>
    <t>9330MED</t>
  </si>
  <si>
    <t>Forêts à Quercus suber</t>
  </si>
  <si>
    <t>Aspres</t>
  </si>
  <si>
    <t>9340</t>
  </si>
  <si>
    <t>9340ALP</t>
  </si>
  <si>
    <t>Forêts à Quercus ilex et Quercus rotundifolia</t>
  </si>
  <si>
    <t>Haute vallée de l'Oriège</t>
  </si>
  <si>
    <t>9340ATL</t>
  </si>
  <si>
    <t>9340MED</t>
  </si>
  <si>
    <t>Bas-Languedoc</t>
  </si>
  <si>
    <t>9430</t>
  </si>
  <si>
    <t>9430ALP</t>
  </si>
  <si>
    <t>Forêts montagnardes et subalpines à Pinus uncinata (* si sur substrat gypseux ou calcaire)</t>
  </si>
  <si>
    <t>Modèle biogéographique intéréssant [CBNMED]</t>
  </si>
  <si>
    <t>9530</t>
  </si>
  <si>
    <t>9530MED</t>
  </si>
  <si>
    <t>Pinèdes (sub)méditerranéennes de pins noirs endémiques</t>
  </si>
  <si>
    <t>9540</t>
  </si>
  <si>
    <t>9540MED</t>
  </si>
  <si>
    <t>Pinèdes méditerranéennes de pins mésogéens endémiques</t>
  </si>
  <si>
    <t>Nom de la colonne</t>
  </si>
  <si>
    <t>Descriptif</t>
  </si>
  <si>
    <t>Code Natura 2000 de l'habitat concerné</t>
  </si>
  <si>
    <t>Région Natura 2000 concernée</t>
  </si>
  <si>
    <t>Code Natura 2000 et région Natura 2000 réunis dans un seul champ</t>
  </si>
  <si>
    <t>* : l'habitat est d'intérêt prioritaire, si ce n'est pas le cas le champ est laissé vide</t>
  </si>
  <si>
    <t>1 : l'habitat est présent dans la région Occitanie</t>
  </si>
  <si>
    <t>Intitulé français de l'habitat concerné</t>
  </si>
  <si>
    <t>Un exemple de localisation de l'habitat dans la région N2000 concernée au sein de la région Occitanie. Ce champ n'a pas vocation à être exhaustif, un seul exemple suffit.</t>
  </si>
  <si>
    <t>Aire de répartition de l'habitat dans la région Natura 2000 concernée au sein de la région Occitanie ; donnée issues du dernier rapportage (2012) effectué au titre de l'Art. 17 de la Directive</t>
  </si>
  <si>
    <t>Aire de répartition de l'habitat dans la région Natura 2000 concernée en France ; donnée issues du dernier rapportage (2012) effectué au titre de l'Art. 17 de la Directive</t>
  </si>
  <si>
    <t>Rapport de la valeur "Aire Occitanie" sur la valeur "Aire France". Il s'agit donc de la part "Occitanie" de l'habitat dans la région N2000 concernée par rapport au niveau national.</t>
  </si>
  <si>
    <t>0 : rapport &lt; 0,33 ; 1 : rapport compris entre 0,33 et 0,66 ; 2 : rapport &gt; 0,66</t>
  </si>
  <si>
    <t>Intérêt intrinsèque de l'habitat</t>
  </si>
  <si>
    <t>2 : l'habitat présente un intérêt propre au délà de son état de conservation et des espèces de la Directive qu'il héberge. 0 : l'habitat ne présente pas un tel intérêt</t>
  </si>
  <si>
    <t>Explique pourquoi l'habitat présente un intérêt propre.</t>
  </si>
  <si>
    <t>0 : l'habitat existe sans activité humaine ; 1 : l'habitat est favorisé par l'activité humaine ; 2 : l'habitat est dépendant des activités humaines</t>
  </si>
  <si>
    <t>Explique à quel degré l'habitat est lié aux activités humaines</t>
  </si>
  <si>
    <t>Somme des colonnes "responsabilité", "intérêt intrinsèque de l'habitat" et "degré d'activité humaine"</t>
  </si>
  <si>
    <t>Communautés endémiques</t>
  </si>
  <si>
    <t>Communautés et localisations fragiles et menacées</t>
  </si>
  <si>
    <t>Habitats prairiaux intégrés à la SAU à fort enjeu faune (damier de la succise par exemple) et eau</t>
  </si>
  <si>
    <t>Habitat éphémère, riche en espèces protégées (Drosera intermedia, Spiranthes aestivalis, Pinguicula lusitanica)</t>
  </si>
</sst>
</file>

<file path=xl/styles.xml><?xml version="1.0" encoding="utf-8"?>
<styleSheet xmlns="http://schemas.openxmlformats.org/spreadsheetml/2006/main">
  <fonts count="7">
    <font>
      <sz val="10"/>
      <name val="Arial"/>
      <charset val="1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charset val="1"/>
    </font>
    <font>
      <sz val="10"/>
      <color rgb="FF000000"/>
      <name val="Arial"/>
      <family val="2"/>
      <charset val="1"/>
    </font>
    <font>
      <b/>
      <u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1" fontId="2" fillId="0" borderId="0" xfId="0" applyNumberFormat="1" applyFont="1"/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87"/>
  <sheetViews>
    <sheetView tabSelected="1" zoomScaleNormal="100" workbookViewId="0">
      <pane xSplit="2760" ySplit="1380" topLeftCell="G73" activePane="bottomRight"/>
      <selection pane="topRight" activeCell="D1" sqref="D1"/>
      <selection pane="bottomLeft" activeCell="A85" sqref="A85:XFD87"/>
      <selection pane="bottomRight" activeCell="M86" sqref="M86"/>
    </sheetView>
  </sheetViews>
  <sheetFormatPr baseColWidth="10" defaultColWidth="11.42578125" defaultRowHeight="12.75"/>
  <cols>
    <col min="1" max="2" width="6" style="1" customWidth="1"/>
    <col min="3" max="3" width="9.7109375" style="2" customWidth="1"/>
    <col min="4" max="4" width="2.28515625" style="3" customWidth="1"/>
    <col min="5" max="5" width="4" style="3" customWidth="1"/>
    <col min="6" max="6" width="49.7109375" style="4" customWidth="1"/>
    <col min="7" max="7" width="23.7109375" style="5" customWidth="1"/>
    <col min="8" max="10" width="11.42578125" style="3"/>
    <col min="11" max="12" width="5" style="6" customWidth="1"/>
    <col min="13" max="13" width="20.5703125" style="7" customWidth="1"/>
    <col min="14" max="14" width="9.42578125" style="6" customWidth="1"/>
    <col min="15" max="15" width="20" style="5" customWidth="1"/>
    <col min="16" max="16" width="6.7109375" style="6" customWidth="1"/>
    <col min="17" max="1023" width="11.42578125" style="7"/>
    <col min="1024" max="1024" width="11.5703125" customWidth="1"/>
  </cols>
  <sheetData>
    <row r="1" spans="1:1024" s="13" customFormat="1" ht="63.75">
      <c r="A1" s="8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10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10" t="s">
        <v>10</v>
      </c>
      <c r="L1" s="11" t="s">
        <v>11</v>
      </c>
      <c r="M1" s="8" t="s">
        <v>12</v>
      </c>
      <c r="N1" s="11" t="s">
        <v>13</v>
      </c>
      <c r="O1" s="12" t="s">
        <v>14</v>
      </c>
      <c r="P1" s="11" t="s">
        <v>15</v>
      </c>
      <c r="AMJ1"/>
    </row>
    <row r="2" spans="1:1024">
      <c r="A2" s="14" t="s">
        <v>16</v>
      </c>
      <c r="B2" s="14" t="s">
        <v>17</v>
      </c>
      <c r="C2" s="15" t="s">
        <v>18</v>
      </c>
      <c r="D2" s="16"/>
      <c r="E2" s="16">
        <v>1</v>
      </c>
      <c r="F2" s="17" t="s">
        <v>19</v>
      </c>
      <c r="G2" s="18" t="s">
        <v>20</v>
      </c>
      <c r="H2" s="16">
        <v>168395</v>
      </c>
      <c r="I2" s="16">
        <v>600000</v>
      </c>
      <c r="J2" s="16">
        <v>0.28065833333333301</v>
      </c>
      <c r="K2" s="19">
        <f t="shared" ref="K2:K24" si="0">IF(J2&lt;0.33,0,IF(J2&gt;0.66,2,1))</f>
        <v>0</v>
      </c>
      <c r="L2" s="19">
        <v>0</v>
      </c>
      <c r="M2" s="20"/>
      <c r="N2" s="21">
        <v>0</v>
      </c>
      <c r="O2" s="22" t="s">
        <v>21</v>
      </c>
      <c r="P2" s="19">
        <f t="shared" ref="P2:P33" si="1">K2+L2+N2</f>
        <v>0</v>
      </c>
    </row>
    <row r="3" spans="1:1024">
      <c r="A3" s="14" t="s">
        <v>22</v>
      </c>
      <c r="B3" s="14" t="s">
        <v>17</v>
      </c>
      <c r="C3" s="15" t="s">
        <v>23</v>
      </c>
      <c r="D3" s="16"/>
      <c r="E3" s="16">
        <v>1</v>
      </c>
      <c r="F3" s="17" t="s">
        <v>24</v>
      </c>
      <c r="G3" s="18" t="s">
        <v>20</v>
      </c>
      <c r="H3" s="16">
        <v>4688</v>
      </c>
      <c r="I3" s="16">
        <v>290000</v>
      </c>
      <c r="J3" s="16">
        <v>1.6165517241379299E-2</v>
      </c>
      <c r="K3" s="19">
        <f t="shared" si="0"/>
        <v>0</v>
      </c>
      <c r="L3" s="19">
        <v>2</v>
      </c>
      <c r="M3" s="20" t="s">
        <v>25</v>
      </c>
      <c r="N3" s="21">
        <v>0</v>
      </c>
      <c r="O3" s="22" t="s">
        <v>21</v>
      </c>
      <c r="P3" s="19">
        <f t="shared" si="1"/>
        <v>2</v>
      </c>
    </row>
    <row r="4" spans="1:1024">
      <c r="A4" s="14" t="s">
        <v>26</v>
      </c>
      <c r="B4" s="14" t="s">
        <v>17</v>
      </c>
      <c r="C4" s="15" t="s">
        <v>27</v>
      </c>
      <c r="D4" s="16"/>
      <c r="E4" s="16">
        <v>1</v>
      </c>
      <c r="F4" s="17" t="s">
        <v>28</v>
      </c>
      <c r="G4" s="18" t="s">
        <v>20</v>
      </c>
      <c r="H4" s="16">
        <v>152697</v>
      </c>
      <c r="I4" s="16">
        <v>350000</v>
      </c>
      <c r="J4" s="16">
        <v>0.43627714285714297</v>
      </c>
      <c r="K4" s="19">
        <f t="shared" si="0"/>
        <v>1</v>
      </c>
      <c r="L4" s="21">
        <v>0</v>
      </c>
      <c r="M4" s="20"/>
      <c r="N4" s="21">
        <v>0</v>
      </c>
      <c r="O4" s="22" t="s">
        <v>29</v>
      </c>
      <c r="P4" s="19">
        <f t="shared" si="1"/>
        <v>1</v>
      </c>
    </row>
    <row r="5" spans="1:1024" ht="89.25">
      <c r="A5" s="14" t="s">
        <v>30</v>
      </c>
      <c r="B5" s="14" t="s">
        <v>17</v>
      </c>
      <c r="C5" s="15" t="s">
        <v>31</v>
      </c>
      <c r="D5" s="16"/>
      <c r="E5" s="16">
        <v>1</v>
      </c>
      <c r="F5" s="17" t="s">
        <v>32</v>
      </c>
      <c r="G5" s="18" t="s">
        <v>20</v>
      </c>
      <c r="H5" s="16">
        <v>214147</v>
      </c>
      <c r="I5" s="16">
        <v>490000</v>
      </c>
      <c r="J5" s="16">
        <v>0.43703469387755101</v>
      </c>
      <c r="K5" s="19">
        <f t="shared" si="0"/>
        <v>1</v>
      </c>
      <c r="L5" s="23">
        <v>2</v>
      </c>
      <c r="M5" s="24" t="s">
        <v>33</v>
      </c>
      <c r="N5" s="21">
        <v>1</v>
      </c>
      <c r="O5" s="22" t="s">
        <v>34</v>
      </c>
      <c r="P5" s="19">
        <f t="shared" si="1"/>
        <v>4</v>
      </c>
    </row>
    <row r="6" spans="1:1024" ht="51">
      <c r="A6" s="14" t="s">
        <v>35</v>
      </c>
      <c r="B6" s="14" t="s">
        <v>17</v>
      </c>
      <c r="C6" s="15" t="s">
        <v>36</v>
      </c>
      <c r="D6" s="16"/>
      <c r="E6" s="16">
        <v>1</v>
      </c>
      <c r="F6" s="17" t="s">
        <v>37</v>
      </c>
      <c r="G6" s="18" t="s">
        <v>20</v>
      </c>
      <c r="H6" s="16">
        <v>151783</v>
      </c>
      <c r="I6" s="16">
        <v>380000</v>
      </c>
      <c r="J6" s="16">
        <v>0.39942894736842099</v>
      </c>
      <c r="K6" s="19">
        <f t="shared" si="0"/>
        <v>1</v>
      </c>
      <c r="L6" s="23">
        <v>2</v>
      </c>
      <c r="M6" s="24" t="s">
        <v>38</v>
      </c>
      <c r="N6" s="21">
        <v>0</v>
      </c>
      <c r="O6" s="22" t="s">
        <v>21</v>
      </c>
      <c r="P6" s="19">
        <f t="shared" si="1"/>
        <v>3</v>
      </c>
    </row>
    <row r="7" spans="1:1024">
      <c r="A7" s="14" t="s">
        <v>39</v>
      </c>
      <c r="B7" s="14" t="s">
        <v>17</v>
      </c>
      <c r="C7" s="15" t="s">
        <v>40</v>
      </c>
      <c r="D7" s="16" t="s">
        <v>41</v>
      </c>
      <c r="E7" s="16">
        <v>1</v>
      </c>
      <c r="F7" s="17" t="s">
        <v>42</v>
      </c>
      <c r="G7" s="18" t="s">
        <v>20</v>
      </c>
      <c r="H7" s="16">
        <v>70177</v>
      </c>
      <c r="I7" s="16">
        <v>140000</v>
      </c>
      <c r="J7" s="16">
        <v>0.50126428571428605</v>
      </c>
      <c r="K7" s="19">
        <f t="shared" si="0"/>
        <v>1</v>
      </c>
      <c r="L7" s="19">
        <v>0</v>
      </c>
      <c r="M7" s="20"/>
      <c r="N7" s="21">
        <v>0</v>
      </c>
      <c r="O7" s="22" t="s">
        <v>43</v>
      </c>
      <c r="P7" s="19">
        <f t="shared" si="1"/>
        <v>1</v>
      </c>
    </row>
    <row r="8" spans="1:1024">
      <c r="A8" s="14" t="s">
        <v>44</v>
      </c>
      <c r="B8" s="14" t="s">
        <v>17</v>
      </c>
      <c r="C8" s="15" t="s">
        <v>45</v>
      </c>
      <c r="D8" s="16"/>
      <c r="E8" s="16">
        <v>1</v>
      </c>
      <c r="F8" s="17" t="s">
        <v>46</v>
      </c>
      <c r="G8" s="18" t="s">
        <v>20</v>
      </c>
      <c r="H8" s="16">
        <v>71198</v>
      </c>
      <c r="I8" s="16">
        <v>310000</v>
      </c>
      <c r="J8" s="16">
        <v>0.22967096774193499</v>
      </c>
      <c r="K8" s="19">
        <f t="shared" si="0"/>
        <v>0</v>
      </c>
      <c r="L8" s="19">
        <v>2</v>
      </c>
      <c r="M8" s="20" t="s">
        <v>47</v>
      </c>
      <c r="N8" s="19">
        <v>0</v>
      </c>
      <c r="O8" s="22" t="s">
        <v>21</v>
      </c>
      <c r="P8" s="19">
        <f t="shared" si="1"/>
        <v>2</v>
      </c>
    </row>
    <row r="9" spans="1:1024">
      <c r="A9" s="14" t="s">
        <v>48</v>
      </c>
      <c r="B9" s="14" t="s">
        <v>17</v>
      </c>
      <c r="C9" s="15" t="s">
        <v>49</v>
      </c>
      <c r="D9" s="16"/>
      <c r="E9" s="16">
        <v>1</v>
      </c>
      <c r="F9" s="17" t="s">
        <v>50</v>
      </c>
      <c r="G9" s="18" t="s">
        <v>20</v>
      </c>
      <c r="H9" s="16">
        <v>88511</v>
      </c>
      <c r="I9" s="16">
        <v>250000</v>
      </c>
      <c r="J9" s="16">
        <v>0.35404400000000003</v>
      </c>
      <c r="K9" s="19">
        <f t="shared" si="0"/>
        <v>1</v>
      </c>
      <c r="L9" s="19">
        <v>2</v>
      </c>
      <c r="M9" s="20" t="s">
        <v>47</v>
      </c>
      <c r="N9" s="19">
        <v>0</v>
      </c>
      <c r="O9" s="22" t="s">
        <v>21</v>
      </c>
      <c r="P9" s="19">
        <f t="shared" si="1"/>
        <v>3</v>
      </c>
    </row>
    <row r="10" spans="1:1024">
      <c r="A10" s="14" t="s">
        <v>51</v>
      </c>
      <c r="B10" s="14" t="s">
        <v>17</v>
      </c>
      <c r="C10" s="15" t="s">
        <v>52</v>
      </c>
      <c r="D10" s="16"/>
      <c r="E10" s="16">
        <v>1</v>
      </c>
      <c r="F10" s="17" t="s">
        <v>53</v>
      </c>
      <c r="G10" s="18" t="s">
        <v>20</v>
      </c>
      <c r="H10" s="16">
        <v>64688</v>
      </c>
      <c r="I10" s="16">
        <v>100000</v>
      </c>
      <c r="J10" s="16">
        <v>0.64688000000000001</v>
      </c>
      <c r="K10" s="19">
        <f t="shared" si="0"/>
        <v>1</v>
      </c>
      <c r="L10" s="19">
        <v>2</v>
      </c>
      <c r="M10" s="20" t="s">
        <v>54</v>
      </c>
      <c r="N10" s="19">
        <v>0</v>
      </c>
      <c r="O10" s="22" t="s">
        <v>21</v>
      </c>
      <c r="P10" s="19">
        <f t="shared" si="1"/>
        <v>3</v>
      </c>
    </row>
    <row r="11" spans="1:1024">
      <c r="A11" s="14" t="s">
        <v>55</v>
      </c>
      <c r="B11" s="14" t="s">
        <v>17</v>
      </c>
      <c r="C11" s="15" t="s">
        <v>56</v>
      </c>
      <c r="D11" s="16"/>
      <c r="E11" s="16">
        <v>1</v>
      </c>
      <c r="F11" s="17" t="s">
        <v>57</v>
      </c>
      <c r="G11" s="18" t="s">
        <v>20</v>
      </c>
      <c r="H11" s="16">
        <v>62220</v>
      </c>
      <c r="I11" s="16">
        <v>240000</v>
      </c>
      <c r="J11" s="16">
        <v>0.25924999999999998</v>
      </c>
      <c r="K11" s="19">
        <f t="shared" si="0"/>
        <v>0</v>
      </c>
      <c r="L11" s="19">
        <v>0</v>
      </c>
      <c r="M11" s="20"/>
      <c r="N11" s="21">
        <v>1</v>
      </c>
      <c r="O11" s="22" t="s">
        <v>58</v>
      </c>
      <c r="P11" s="19">
        <f t="shared" si="1"/>
        <v>1</v>
      </c>
    </row>
    <row r="12" spans="1:1024">
      <c r="A12" s="14" t="s">
        <v>59</v>
      </c>
      <c r="B12" s="14" t="s">
        <v>17</v>
      </c>
      <c r="C12" s="15" t="s">
        <v>60</v>
      </c>
      <c r="D12" s="16"/>
      <c r="E12" s="16">
        <v>1</v>
      </c>
      <c r="F12" s="17" t="s">
        <v>61</v>
      </c>
      <c r="G12" s="18" t="s">
        <v>20</v>
      </c>
      <c r="H12" s="16">
        <v>9086</v>
      </c>
      <c r="I12" s="16">
        <v>210000</v>
      </c>
      <c r="J12" s="16">
        <v>4.3266666666666703E-2</v>
      </c>
      <c r="K12" s="19">
        <f t="shared" si="0"/>
        <v>0</v>
      </c>
      <c r="L12" s="21">
        <v>0</v>
      </c>
      <c r="M12" s="20"/>
      <c r="N12" s="21">
        <v>1</v>
      </c>
      <c r="O12" s="22" t="s">
        <v>58</v>
      </c>
      <c r="P12" s="19">
        <f t="shared" si="1"/>
        <v>1</v>
      </c>
    </row>
    <row r="13" spans="1:1024">
      <c r="A13" s="14" t="s">
        <v>62</v>
      </c>
      <c r="B13" s="14" t="s">
        <v>17</v>
      </c>
      <c r="C13" s="15" t="s">
        <v>63</v>
      </c>
      <c r="D13" s="16"/>
      <c r="E13" s="16">
        <v>1</v>
      </c>
      <c r="F13" s="17" t="s">
        <v>64</v>
      </c>
      <c r="G13" s="18" t="s">
        <v>20</v>
      </c>
      <c r="H13" s="16">
        <v>21497</v>
      </c>
      <c r="I13" s="16">
        <v>80000</v>
      </c>
      <c r="J13" s="16">
        <v>0.26871250000000002</v>
      </c>
      <c r="K13" s="19">
        <f t="shared" si="0"/>
        <v>0</v>
      </c>
      <c r="L13" s="19">
        <v>0</v>
      </c>
      <c r="M13" s="20"/>
      <c r="N13" s="21">
        <v>0</v>
      </c>
      <c r="O13" s="22" t="s">
        <v>21</v>
      </c>
      <c r="P13" s="19">
        <f t="shared" si="1"/>
        <v>0</v>
      </c>
    </row>
    <row r="14" spans="1:1024">
      <c r="A14" s="14" t="s">
        <v>65</v>
      </c>
      <c r="B14" s="14" t="s">
        <v>17</v>
      </c>
      <c r="C14" s="15" t="s">
        <v>66</v>
      </c>
      <c r="D14" s="16" t="s">
        <v>41</v>
      </c>
      <c r="E14" s="16">
        <v>1</v>
      </c>
      <c r="F14" s="17" t="s">
        <v>67</v>
      </c>
      <c r="G14" s="18" t="s">
        <v>20</v>
      </c>
      <c r="H14" s="16">
        <v>8983</v>
      </c>
      <c r="I14" s="16">
        <v>230000</v>
      </c>
      <c r="J14" s="16">
        <v>3.90565217391304E-2</v>
      </c>
      <c r="K14" s="19">
        <f t="shared" si="0"/>
        <v>0</v>
      </c>
      <c r="L14" s="19">
        <v>0</v>
      </c>
      <c r="M14" s="20"/>
      <c r="N14" s="21">
        <v>0</v>
      </c>
      <c r="O14" s="22" t="s">
        <v>21</v>
      </c>
      <c r="P14" s="19">
        <f t="shared" si="1"/>
        <v>0</v>
      </c>
    </row>
    <row r="15" spans="1:1024">
      <c r="A15" s="14" t="s">
        <v>68</v>
      </c>
      <c r="B15" s="14" t="s">
        <v>17</v>
      </c>
      <c r="C15" s="15" t="s">
        <v>69</v>
      </c>
      <c r="D15" s="16"/>
      <c r="E15" s="16">
        <v>1</v>
      </c>
      <c r="F15" s="17" t="s">
        <v>70</v>
      </c>
      <c r="G15" s="18" t="s">
        <v>20</v>
      </c>
      <c r="H15" s="16">
        <v>37948</v>
      </c>
      <c r="I15" s="16">
        <v>140000</v>
      </c>
      <c r="J15" s="16">
        <v>0.271057142857143</v>
      </c>
      <c r="K15" s="19">
        <f t="shared" si="0"/>
        <v>0</v>
      </c>
      <c r="L15" s="19">
        <v>0</v>
      </c>
      <c r="M15" s="20"/>
      <c r="N15" s="21">
        <v>1</v>
      </c>
      <c r="O15" s="22" t="s">
        <v>71</v>
      </c>
      <c r="P15" s="19">
        <f t="shared" si="1"/>
        <v>1</v>
      </c>
    </row>
    <row r="16" spans="1:1024">
      <c r="A16" s="14" t="s">
        <v>72</v>
      </c>
      <c r="B16" s="14" t="s">
        <v>17</v>
      </c>
      <c r="C16" s="15" t="s">
        <v>73</v>
      </c>
      <c r="D16" s="16" t="s">
        <v>41</v>
      </c>
      <c r="E16" s="16">
        <v>1</v>
      </c>
      <c r="F16" s="17" t="s">
        <v>74</v>
      </c>
      <c r="G16" s="18" t="s">
        <v>20</v>
      </c>
      <c r="H16" s="16">
        <v>47948</v>
      </c>
      <c r="I16" s="16">
        <v>140000</v>
      </c>
      <c r="J16" s="16">
        <v>0.342485714285714</v>
      </c>
      <c r="K16" s="19">
        <f t="shared" si="0"/>
        <v>1</v>
      </c>
      <c r="L16" s="19">
        <v>0</v>
      </c>
      <c r="M16" s="20"/>
      <c r="N16" s="19">
        <v>1</v>
      </c>
      <c r="O16" s="22" t="s">
        <v>75</v>
      </c>
      <c r="P16" s="19">
        <f t="shared" si="1"/>
        <v>2</v>
      </c>
    </row>
    <row r="17" spans="1:16">
      <c r="A17" s="14" t="s">
        <v>76</v>
      </c>
      <c r="B17" s="14" t="s">
        <v>77</v>
      </c>
      <c r="C17" s="15" t="s">
        <v>78</v>
      </c>
      <c r="D17" s="16"/>
      <c r="E17" s="16">
        <v>1</v>
      </c>
      <c r="F17" s="17" t="s">
        <v>79</v>
      </c>
      <c r="G17" s="22" t="s">
        <v>80</v>
      </c>
      <c r="H17" s="16">
        <v>46433</v>
      </c>
      <c r="I17" s="16">
        <v>2200000</v>
      </c>
      <c r="J17" s="16">
        <v>2.1105909090909099E-2</v>
      </c>
      <c r="K17" s="19">
        <f t="shared" si="0"/>
        <v>0</v>
      </c>
      <c r="L17" s="19">
        <v>2</v>
      </c>
      <c r="M17" s="20" t="s">
        <v>81</v>
      </c>
      <c r="N17" s="19">
        <v>1</v>
      </c>
      <c r="O17" s="22" t="s">
        <v>82</v>
      </c>
      <c r="P17" s="19">
        <f t="shared" si="1"/>
        <v>3</v>
      </c>
    </row>
    <row r="18" spans="1:16">
      <c r="A18" s="14" t="s">
        <v>76</v>
      </c>
      <c r="B18" s="14" t="s">
        <v>83</v>
      </c>
      <c r="C18" s="15" t="s">
        <v>84</v>
      </c>
      <c r="D18" s="16"/>
      <c r="E18" s="16">
        <v>1</v>
      </c>
      <c r="F18" s="17" t="s">
        <v>79</v>
      </c>
      <c r="G18" s="22" t="s">
        <v>80</v>
      </c>
      <c r="H18" s="16">
        <v>85639</v>
      </c>
      <c r="I18" s="16">
        <v>600000</v>
      </c>
      <c r="J18" s="16">
        <v>0.14273166666666701</v>
      </c>
      <c r="K18" s="19">
        <f t="shared" si="0"/>
        <v>0</v>
      </c>
      <c r="L18" s="19">
        <v>2</v>
      </c>
      <c r="M18" s="20" t="s">
        <v>81</v>
      </c>
      <c r="N18" s="19">
        <v>1</v>
      </c>
      <c r="O18" s="22" t="s">
        <v>82</v>
      </c>
      <c r="P18" s="19">
        <f t="shared" si="1"/>
        <v>3</v>
      </c>
    </row>
    <row r="19" spans="1:16">
      <c r="A19" s="14" t="s">
        <v>85</v>
      </c>
      <c r="B19" s="14" t="s">
        <v>86</v>
      </c>
      <c r="C19" s="15" t="s">
        <v>87</v>
      </c>
      <c r="D19" s="16"/>
      <c r="E19" s="16">
        <v>1</v>
      </c>
      <c r="F19" s="17" t="s">
        <v>88</v>
      </c>
      <c r="G19" s="22" t="s">
        <v>89</v>
      </c>
      <c r="H19" s="16">
        <v>184063</v>
      </c>
      <c r="I19" s="16">
        <v>1030000</v>
      </c>
      <c r="J19" s="16">
        <v>0.17870194174757301</v>
      </c>
      <c r="K19" s="19">
        <f t="shared" si="0"/>
        <v>0</v>
      </c>
      <c r="L19" s="19">
        <v>2</v>
      </c>
      <c r="M19" s="20" t="s">
        <v>81</v>
      </c>
      <c r="N19" s="19">
        <v>1</v>
      </c>
      <c r="O19" s="22" t="s">
        <v>82</v>
      </c>
      <c r="P19" s="19">
        <f t="shared" si="1"/>
        <v>3</v>
      </c>
    </row>
    <row r="20" spans="1:16">
      <c r="A20" s="14" t="s">
        <v>85</v>
      </c>
      <c r="B20" s="14" t="s">
        <v>77</v>
      </c>
      <c r="C20" s="15" t="s">
        <v>90</v>
      </c>
      <c r="D20" s="16"/>
      <c r="E20" s="16">
        <v>1</v>
      </c>
      <c r="F20" s="17" t="s">
        <v>88</v>
      </c>
      <c r="G20" s="22" t="s">
        <v>91</v>
      </c>
      <c r="H20" s="16">
        <v>104820</v>
      </c>
      <c r="I20" s="16">
        <v>4580000</v>
      </c>
      <c r="J20" s="16">
        <v>2.2886462882096101E-2</v>
      </c>
      <c r="K20" s="19">
        <f t="shared" si="0"/>
        <v>0</v>
      </c>
      <c r="L20" s="19">
        <v>2</v>
      </c>
      <c r="M20" s="20" t="s">
        <v>81</v>
      </c>
      <c r="N20" s="19">
        <v>1</v>
      </c>
      <c r="O20" s="22" t="s">
        <v>82</v>
      </c>
      <c r="P20" s="19">
        <f t="shared" si="1"/>
        <v>3</v>
      </c>
    </row>
    <row r="21" spans="1:16">
      <c r="A21" s="14" t="s">
        <v>85</v>
      </c>
      <c r="B21" s="14" t="s">
        <v>83</v>
      </c>
      <c r="C21" s="15" t="s">
        <v>92</v>
      </c>
      <c r="D21" s="16"/>
      <c r="E21" s="16">
        <v>1</v>
      </c>
      <c r="F21" s="17" t="s">
        <v>88</v>
      </c>
      <c r="G21" s="22" t="s">
        <v>93</v>
      </c>
      <c r="H21" s="16">
        <v>122377</v>
      </c>
      <c r="I21" s="16">
        <v>2680000</v>
      </c>
      <c r="J21" s="16">
        <v>4.5663059701492502E-2</v>
      </c>
      <c r="K21" s="19">
        <f t="shared" si="0"/>
        <v>0</v>
      </c>
      <c r="L21" s="19">
        <v>2</v>
      </c>
      <c r="M21" s="20" t="s">
        <v>81</v>
      </c>
      <c r="N21" s="21">
        <v>0</v>
      </c>
      <c r="O21" s="22" t="s">
        <v>94</v>
      </c>
      <c r="P21" s="19">
        <f t="shared" si="1"/>
        <v>2</v>
      </c>
    </row>
    <row r="22" spans="1:16">
      <c r="A22" s="14" t="s">
        <v>85</v>
      </c>
      <c r="B22" s="14" t="s">
        <v>17</v>
      </c>
      <c r="C22" s="15" t="s">
        <v>95</v>
      </c>
      <c r="D22" s="16"/>
      <c r="E22" s="16">
        <v>1</v>
      </c>
      <c r="F22" s="17" t="s">
        <v>88</v>
      </c>
      <c r="G22" s="22" t="s">
        <v>96</v>
      </c>
      <c r="H22" s="16">
        <v>118335</v>
      </c>
      <c r="I22" s="16">
        <v>380000</v>
      </c>
      <c r="J22" s="16">
        <v>0.31140789473684199</v>
      </c>
      <c r="K22" s="19">
        <f t="shared" si="0"/>
        <v>0</v>
      </c>
      <c r="L22" s="19">
        <v>0</v>
      </c>
      <c r="M22" s="20"/>
      <c r="N22" s="21">
        <v>0</v>
      </c>
      <c r="O22" s="22" t="s">
        <v>94</v>
      </c>
      <c r="P22" s="19">
        <f t="shared" si="1"/>
        <v>0</v>
      </c>
    </row>
    <row r="23" spans="1:16">
      <c r="A23" s="14" t="s">
        <v>97</v>
      </c>
      <c r="B23" s="14" t="s">
        <v>86</v>
      </c>
      <c r="C23" s="15" t="s">
        <v>98</v>
      </c>
      <c r="D23" s="16"/>
      <c r="E23" s="16">
        <v>1</v>
      </c>
      <c r="F23" s="17" t="s">
        <v>99</v>
      </c>
      <c r="G23" s="22" t="s">
        <v>89</v>
      </c>
      <c r="H23" s="16">
        <v>91312</v>
      </c>
      <c r="I23" s="16">
        <v>580000</v>
      </c>
      <c r="J23" s="16">
        <v>0.15743448275862101</v>
      </c>
      <c r="K23" s="19">
        <f t="shared" si="0"/>
        <v>0</v>
      </c>
      <c r="L23" s="19">
        <v>0</v>
      </c>
      <c r="M23" s="20"/>
      <c r="N23" s="21">
        <v>1</v>
      </c>
      <c r="O23" s="22" t="s">
        <v>82</v>
      </c>
      <c r="P23" s="19">
        <f t="shared" si="1"/>
        <v>1</v>
      </c>
    </row>
    <row r="24" spans="1:16">
      <c r="A24" s="14" t="s">
        <v>97</v>
      </c>
      <c r="B24" s="14" t="s">
        <v>77</v>
      </c>
      <c r="C24" s="15" t="s">
        <v>100</v>
      </c>
      <c r="D24" s="16"/>
      <c r="E24" s="16">
        <v>1</v>
      </c>
      <c r="F24" s="17" t="s">
        <v>99</v>
      </c>
      <c r="G24" s="22" t="s">
        <v>101</v>
      </c>
      <c r="H24" s="16">
        <v>166330</v>
      </c>
      <c r="I24" s="16">
        <v>2160000</v>
      </c>
      <c r="J24" s="16">
        <v>7.7004629629629603E-2</v>
      </c>
      <c r="K24" s="19">
        <f t="shared" si="0"/>
        <v>0</v>
      </c>
      <c r="L24" s="19">
        <v>0</v>
      </c>
      <c r="M24" s="20"/>
      <c r="N24" s="21">
        <v>0</v>
      </c>
      <c r="O24" s="22" t="s">
        <v>94</v>
      </c>
      <c r="P24" s="19">
        <f t="shared" si="1"/>
        <v>0</v>
      </c>
    </row>
    <row r="25" spans="1:16">
      <c r="A25" s="14" t="s">
        <v>97</v>
      </c>
      <c r="B25" s="14" t="s">
        <v>83</v>
      </c>
      <c r="C25" s="15" t="s">
        <v>102</v>
      </c>
      <c r="D25" s="16"/>
      <c r="E25" s="16">
        <v>1</v>
      </c>
      <c r="F25" s="17" t="s">
        <v>99</v>
      </c>
      <c r="G25" s="22" t="s">
        <v>103</v>
      </c>
      <c r="H25" s="16" t="e">
        <f>#N/A</f>
        <v>#N/A</v>
      </c>
      <c r="I25" s="16" t="e">
        <f>#N/A</f>
        <v>#N/A</v>
      </c>
      <c r="J25" s="16" t="e">
        <f>#N/A</f>
        <v>#N/A</v>
      </c>
      <c r="K25" s="19">
        <v>0</v>
      </c>
      <c r="L25" s="19">
        <v>0</v>
      </c>
      <c r="M25" s="20"/>
      <c r="N25" s="21">
        <v>1</v>
      </c>
      <c r="O25" s="22" t="s">
        <v>82</v>
      </c>
      <c r="P25" s="19">
        <f t="shared" si="1"/>
        <v>1</v>
      </c>
    </row>
    <row r="26" spans="1:16">
      <c r="A26" s="14" t="s">
        <v>97</v>
      </c>
      <c r="B26" s="14" t="s">
        <v>17</v>
      </c>
      <c r="C26" s="15" t="s">
        <v>104</v>
      </c>
      <c r="D26" s="16"/>
      <c r="E26" s="16">
        <v>1</v>
      </c>
      <c r="F26" s="17" t="s">
        <v>99</v>
      </c>
      <c r="G26" s="22" t="s">
        <v>105</v>
      </c>
      <c r="H26" s="16">
        <v>100824</v>
      </c>
      <c r="I26" s="16">
        <v>650000</v>
      </c>
      <c r="J26" s="16">
        <v>0.15511384615384599</v>
      </c>
      <c r="K26" s="19">
        <f>IF(J26&lt;0.33,0,IF(J26&gt;0.66,2,1))</f>
        <v>0</v>
      </c>
      <c r="L26" s="19">
        <v>0</v>
      </c>
      <c r="M26" s="20"/>
      <c r="N26" s="21">
        <v>1</v>
      </c>
      <c r="O26" s="22" t="s">
        <v>82</v>
      </c>
      <c r="P26" s="19">
        <f t="shared" si="1"/>
        <v>1</v>
      </c>
    </row>
    <row r="27" spans="1:16">
      <c r="A27" s="14" t="s">
        <v>106</v>
      </c>
      <c r="B27" s="14" t="s">
        <v>86</v>
      </c>
      <c r="C27" s="15" t="s">
        <v>107</v>
      </c>
      <c r="D27" s="16"/>
      <c r="E27" s="16">
        <v>1</v>
      </c>
      <c r="F27" s="17" t="s">
        <v>108</v>
      </c>
      <c r="G27" s="22" t="s">
        <v>101</v>
      </c>
      <c r="H27" s="16">
        <v>24312</v>
      </c>
      <c r="I27" s="16">
        <v>300000</v>
      </c>
      <c r="J27" s="16">
        <v>8.1040000000000001E-2</v>
      </c>
      <c r="K27" s="19">
        <f>IF(J27&lt;0.33,0,IF(J27&gt;0.66,2,1))</f>
        <v>0</v>
      </c>
      <c r="L27" s="19">
        <v>2</v>
      </c>
      <c r="M27" s="20" t="s">
        <v>109</v>
      </c>
      <c r="N27" s="21">
        <v>0</v>
      </c>
      <c r="O27" s="22" t="s">
        <v>94</v>
      </c>
      <c r="P27" s="19">
        <f t="shared" si="1"/>
        <v>2</v>
      </c>
    </row>
    <row r="28" spans="1:16">
      <c r="A28" s="14" t="s">
        <v>106</v>
      </c>
      <c r="B28" s="14" t="s">
        <v>77</v>
      </c>
      <c r="C28" s="15" t="s">
        <v>110</v>
      </c>
      <c r="D28" s="16"/>
      <c r="E28" s="16">
        <v>1</v>
      </c>
      <c r="F28" s="17" t="s">
        <v>108</v>
      </c>
      <c r="G28" s="22" t="s">
        <v>101</v>
      </c>
      <c r="H28" s="16">
        <v>495778</v>
      </c>
      <c r="I28" s="16">
        <v>7740000</v>
      </c>
      <c r="J28" s="16">
        <v>6.40540051679587E-2</v>
      </c>
      <c r="K28" s="19">
        <f>IF(J28&lt;0.33,0,IF(J28&gt;0.66,2,1))</f>
        <v>0</v>
      </c>
      <c r="L28" s="19">
        <v>2</v>
      </c>
      <c r="M28" s="20" t="s">
        <v>111</v>
      </c>
      <c r="N28" s="19">
        <v>0</v>
      </c>
      <c r="O28" s="22" t="s">
        <v>94</v>
      </c>
      <c r="P28" s="19">
        <f t="shared" si="1"/>
        <v>2</v>
      </c>
    </row>
    <row r="29" spans="1:16">
      <c r="A29" s="14" t="s">
        <v>106</v>
      </c>
      <c r="B29" s="14" t="s">
        <v>83</v>
      </c>
      <c r="C29" s="15" t="s">
        <v>112</v>
      </c>
      <c r="D29" s="16"/>
      <c r="E29" s="16">
        <v>1</v>
      </c>
      <c r="F29" s="17" t="s">
        <v>108</v>
      </c>
      <c r="G29" s="22" t="s">
        <v>101</v>
      </c>
      <c r="H29" s="16">
        <v>80000</v>
      </c>
      <c r="I29" s="16">
        <v>3400000</v>
      </c>
      <c r="J29" s="16">
        <v>2.3529411764705899E-2</v>
      </c>
      <c r="K29" s="19">
        <f>IF(J29&lt;0.33,0,IF(J29&gt;0.66,2,1))</f>
        <v>0</v>
      </c>
      <c r="L29" s="19">
        <v>0</v>
      </c>
      <c r="M29" s="20"/>
      <c r="N29" s="21">
        <v>0</v>
      </c>
      <c r="O29" s="22" t="s">
        <v>94</v>
      </c>
      <c r="P29" s="19">
        <f t="shared" si="1"/>
        <v>0</v>
      </c>
    </row>
    <row r="30" spans="1:16">
      <c r="A30" s="14" t="s">
        <v>106</v>
      </c>
      <c r="B30" s="14" t="s">
        <v>17</v>
      </c>
      <c r="C30" s="15" t="s">
        <v>113</v>
      </c>
      <c r="D30" s="16"/>
      <c r="E30" s="16">
        <v>1</v>
      </c>
      <c r="F30" s="17" t="s">
        <v>108</v>
      </c>
      <c r="G30" s="22" t="s">
        <v>114</v>
      </c>
      <c r="H30" s="16">
        <v>118075</v>
      </c>
      <c r="I30" s="16">
        <v>820000</v>
      </c>
      <c r="J30" s="16">
        <v>0.14399390243902399</v>
      </c>
      <c r="K30" s="19">
        <f>IF(J30&lt;0.33,0,IF(J30&gt;0.66,2,1))</f>
        <v>0</v>
      </c>
      <c r="L30" s="19">
        <v>0</v>
      </c>
      <c r="M30" s="20"/>
      <c r="N30" s="21">
        <v>0</v>
      </c>
      <c r="O30" s="22" t="s">
        <v>21</v>
      </c>
      <c r="P30" s="19">
        <f t="shared" si="1"/>
        <v>0</v>
      </c>
    </row>
    <row r="31" spans="1:16">
      <c r="A31" s="14" t="s">
        <v>115</v>
      </c>
      <c r="B31" s="14" t="s">
        <v>77</v>
      </c>
      <c r="C31" s="15" t="s">
        <v>116</v>
      </c>
      <c r="D31" s="16"/>
      <c r="E31" s="16">
        <v>1</v>
      </c>
      <c r="F31" s="17" t="s">
        <v>117</v>
      </c>
      <c r="G31" s="22" t="s">
        <v>101</v>
      </c>
      <c r="H31" s="16" t="e">
        <f>#N/A</f>
        <v>#N/A</v>
      </c>
      <c r="I31" s="16" t="e">
        <f>#N/A</f>
        <v>#N/A</v>
      </c>
      <c r="J31" s="16" t="e">
        <f>#N/A</f>
        <v>#N/A</v>
      </c>
      <c r="K31" s="19">
        <v>0</v>
      </c>
      <c r="L31" s="19">
        <v>0</v>
      </c>
      <c r="M31" s="20"/>
      <c r="N31" s="21">
        <v>0</v>
      </c>
      <c r="O31" s="22" t="s">
        <v>94</v>
      </c>
      <c r="P31" s="19">
        <f t="shared" si="1"/>
        <v>0</v>
      </c>
    </row>
    <row r="32" spans="1:16">
      <c r="A32" s="14" t="s">
        <v>115</v>
      </c>
      <c r="B32" s="14" t="s">
        <v>83</v>
      </c>
      <c r="C32" s="15" t="s">
        <v>118</v>
      </c>
      <c r="D32" s="16"/>
      <c r="E32" s="16">
        <v>1</v>
      </c>
      <c r="F32" s="17" t="s">
        <v>117</v>
      </c>
      <c r="G32" s="22" t="s">
        <v>119</v>
      </c>
      <c r="H32" s="16">
        <v>22377</v>
      </c>
      <c r="I32" s="16">
        <v>340000</v>
      </c>
      <c r="J32" s="16">
        <v>6.58147058823529E-2</v>
      </c>
      <c r="K32" s="19">
        <f t="shared" ref="K32:K63" si="2">IF(J32&lt;0.33,0,IF(J32&gt;0.66,2,1))</f>
        <v>0</v>
      </c>
      <c r="L32" s="19">
        <v>0</v>
      </c>
      <c r="M32" s="20"/>
      <c r="N32" s="21">
        <v>0</v>
      </c>
      <c r="O32" s="22" t="s">
        <v>21</v>
      </c>
      <c r="P32" s="19">
        <f t="shared" si="1"/>
        <v>0</v>
      </c>
    </row>
    <row r="33" spans="1:16">
      <c r="A33" s="14" t="s">
        <v>120</v>
      </c>
      <c r="B33" s="14" t="s">
        <v>17</v>
      </c>
      <c r="C33" s="15" t="s">
        <v>121</v>
      </c>
      <c r="D33" s="16" t="s">
        <v>41</v>
      </c>
      <c r="E33" s="16">
        <v>1</v>
      </c>
      <c r="F33" s="17" t="s">
        <v>122</v>
      </c>
      <c r="G33" s="22" t="s">
        <v>123</v>
      </c>
      <c r="H33" s="16">
        <v>526043</v>
      </c>
      <c r="I33" s="16">
        <v>1160000</v>
      </c>
      <c r="J33" s="16">
        <v>0.45348534482758601</v>
      </c>
      <c r="K33" s="19">
        <f t="shared" si="2"/>
        <v>1</v>
      </c>
      <c r="L33" s="19">
        <v>2</v>
      </c>
      <c r="M33" s="20" t="s">
        <v>124</v>
      </c>
      <c r="N33" s="19">
        <v>0</v>
      </c>
      <c r="O33" s="22" t="s">
        <v>21</v>
      </c>
      <c r="P33" s="19">
        <f t="shared" si="1"/>
        <v>3</v>
      </c>
    </row>
    <row r="34" spans="1:16">
      <c r="A34" s="14" t="s">
        <v>125</v>
      </c>
      <c r="B34" s="14" t="s">
        <v>86</v>
      </c>
      <c r="C34" s="15" t="s">
        <v>126</v>
      </c>
      <c r="D34" s="16"/>
      <c r="E34" s="16">
        <v>1</v>
      </c>
      <c r="F34" s="17" t="s">
        <v>127</v>
      </c>
      <c r="G34" s="22" t="s">
        <v>101</v>
      </c>
      <c r="H34" s="16">
        <v>96668</v>
      </c>
      <c r="I34" s="16">
        <v>1670000</v>
      </c>
      <c r="J34" s="16">
        <v>5.7885029940119799E-2</v>
      </c>
      <c r="K34" s="19">
        <f t="shared" si="2"/>
        <v>0</v>
      </c>
      <c r="L34" s="19">
        <v>0</v>
      </c>
      <c r="M34" s="20"/>
      <c r="N34" s="21">
        <v>0</v>
      </c>
      <c r="O34" s="22" t="s">
        <v>94</v>
      </c>
      <c r="P34" s="19">
        <f t="shared" ref="P34:P65" si="3">K34+L34+N34</f>
        <v>0</v>
      </c>
    </row>
    <row r="35" spans="1:16">
      <c r="A35" s="14" t="s">
        <v>128</v>
      </c>
      <c r="B35" s="14" t="s">
        <v>86</v>
      </c>
      <c r="C35" s="15" t="s">
        <v>129</v>
      </c>
      <c r="D35" s="16"/>
      <c r="E35" s="16">
        <v>1</v>
      </c>
      <c r="F35" s="17" t="s">
        <v>130</v>
      </c>
      <c r="G35" s="22" t="s">
        <v>101</v>
      </c>
      <c r="H35" s="16">
        <v>257891</v>
      </c>
      <c r="I35" s="16">
        <v>1640000</v>
      </c>
      <c r="J35" s="16">
        <v>0.157250609756098</v>
      </c>
      <c r="K35" s="19">
        <f t="shared" si="2"/>
        <v>0</v>
      </c>
      <c r="L35" s="19">
        <v>0</v>
      </c>
      <c r="M35" s="20"/>
      <c r="N35" s="21">
        <v>0</v>
      </c>
      <c r="O35" s="22" t="s">
        <v>94</v>
      </c>
      <c r="P35" s="19">
        <f t="shared" si="3"/>
        <v>0</v>
      </c>
    </row>
    <row r="36" spans="1:16">
      <c r="A36" s="14" t="s">
        <v>128</v>
      </c>
      <c r="B36" s="14" t="s">
        <v>77</v>
      </c>
      <c r="C36" s="15" t="s">
        <v>131</v>
      </c>
      <c r="D36" s="16"/>
      <c r="E36" s="16">
        <v>1</v>
      </c>
      <c r="F36" s="17" t="s">
        <v>130</v>
      </c>
      <c r="G36" s="22" t="s">
        <v>101</v>
      </c>
      <c r="H36" s="16">
        <v>148561</v>
      </c>
      <c r="I36" s="16">
        <v>150000</v>
      </c>
      <c r="J36" s="16">
        <v>0.99040666666666699</v>
      </c>
      <c r="K36" s="19">
        <f t="shared" si="2"/>
        <v>2</v>
      </c>
      <c r="L36" s="19">
        <v>0</v>
      </c>
      <c r="M36" s="20"/>
      <c r="N36" s="19">
        <v>0</v>
      </c>
      <c r="O36" s="22" t="s">
        <v>94</v>
      </c>
      <c r="P36" s="19">
        <f t="shared" si="3"/>
        <v>2</v>
      </c>
    </row>
    <row r="37" spans="1:16">
      <c r="A37" s="14" t="s">
        <v>128</v>
      </c>
      <c r="B37" s="14" t="s">
        <v>17</v>
      </c>
      <c r="C37" s="15" t="s">
        <v>132</v>
      </c>
      <c r="D37" s="16"/>
      <c r="E37" s="16">
        <v>1</v>
      </c>
      <c r="F37" s="17" t="s">
        <v>130</v>
      </c>
      <c r="G37" s="22" t="s">
        <v>133</v>
      </c>
      <c r="H37" s="16">
        <v>223285</v>
      </c>
      <c r="I37" s="16">
        <v>880000</v>
      </c>
      <c r="J37" s="16">
        <v>0.25373295454545503</v>
      </c>
      <c r="K37" s="19">
        <f t="shared" si="2"/>
        <v>0</v>
      </c>
      <c r="L37" s="19">
        <v>0</v>
      </c>
      <c r="M37" s="20"/>
      <c r="N37" s="21">
        <v>0</v>
      </c>
      <c r="O37" s="22" t="s">
        <v>21</v>
      </c>
      <c r="P37" s="19">
        <f t="shared" si="3"/>
        <v>0</v>
      </c>
    </row>
    <row r="38" spans="1:16">
      <c r="A38" s="14" t="s">
        <v>134</v>
      </c>
      <c r="B38" s="14" t="s">
        <v>17</v>
      </c>
      <c r="C38" s="15" t="s">
        <v>135</v>
      </c>
      <c r="D38" s="16"/>
      <c r="E38" s="16">
        <v>1</v>
      </c>
      <c r="F38" s="17" t="s">
        <v>136</v>
      </c>
      <c r="G38" s="22" t="s">
        <v>137</v>
      </c>
      <c r="H38" s="16">
        <v>332576</v>
      </c>
      <c r="I38" s="16">
        <v>1330000</v>
      </c>
      <c r="J38" s="16">
        <v>0.25005714285714298</v>
      </c>
      <c r="K38" s="19">
        <f t="shared" si="2"/>
        <v>0</v>
      </c>
      <c r="L38" s="19">
        <v>2</v>
      </c>
      <c r="M38" s="20" t="s">
        <v>138</v>
      </c>
      <c r="N38" s="21">
        <v>0</v>
      </c>
      <c r="O38" s="22" t="s">
        <v>21</v>
      </c>
      <c r="P38" s="19">
        <f t="shared" si="3"/>
        <v>2</v>
      </c>
    </row>
    <row r="39" spans="1:16">
      <c r="A39" s="14" t="s">
        <v>139</v>
      </c>
      <c r="B39" s="14" t="s">
        <v>86</v>
      </c>
      <c r="C39" s="15" t="s">
        <v>140</v>
      </c>
      <c r="D39" s="16"/>
      <c r="E39" s="16">
        <v>1</v>
      </c>
      <c r="F39" s="17" t="s">
        <v>141</v>
      </c>
      <c r="G39" s="22" t="s">
        <v>101</v>
      </c>
      <c r="H39" s="16">
        <v>96090</v>
      </c>
      <c r="I39" s="16">
        <v>180000</v>
      </c>
      <c r="J39" s="16">
        <v>0.53383333333333305</v>
      </c>
      <c r="K39" s="19">
        <f t="shared" si="2"/>
        <v>1</v>
      </c>
      <c r="L39" s="19">
        <v>0</v>
      </c>
      <c r="M39" s="20"/>
      <c r="N39" s="21">
        <v>0</v>
      </c>
      <c r="O39" s="22" t="s">
        <v>94</v>
      </c>
      <c r="P39" s="19">
        <f t="shared" si="3"/>
        <v>1</v>
      </c>
    </row>
    <row r="40" spans="1:16">
      <c r="A40" s="14" t="s">
        <v>139</v>
      </c>
      <c r="B40" s="14" t="s">
        <v>77</v>
      </c>
      <c r="C40" s="15" t="s">
        <v>142</v>
      </c>
      <c r="D40" s="16"/>
      <c r="E40" s="16">
        <v>1</v>
      </c>
      <c r="F40" s="17" t="s">
        <v>141</v>
      </c>
      <c r="G40" s="22" t="s">
        <v>101</v>
      </c>
      <c r="H40" s="16">
        <v>977261</v>
      </c>
      <c r="I40" s="16">
        <v>6260000</v>
      </c>
      <c r="J40" s="16">
        <v>0.15611198083067099</v>
      </c>
      <c r="K40" s="19">
        <f t="shared" si="2"/>
        <v>0</v>
      </c>
      <c r="L40" s="19">
        <v>0</v>
      </c>
      <c r="M40" s="20"/>
      <c r="N40" s="21">
        <v>0</v>
      </c>
      <c r="O40" s="22" t="s">
        <v>94</v>
      </c>
      <c r="P40" s="19">
        <f t="shared" si="3"/>
        <v>0</v>
      </c>
    </row>
    <row r="41" spans="1:16">
      <c r="A41" s="14" t="s">
        <v>139</v>
      </c>
      <c r="B41" s="14" t="s">
        <v>83</v>
      </c>
      <c r="C41" s="15" t="s">
        <v>143</v>
      </c>
      <c r="D41" s="16"/>
      <c r="E41" s="16">
        <v>1</v>
      </c>
      <c r="F41" s="17" t="s">
        <v>141</v>
      </c>
      <c r="G41" s="22" t="s">
        <v>144</v>
      </c>
      <c r="H41" s="16">
        <v>403375</v>
      </c>
      <c r="I41" s="16">
        <v>3660000</v>
      </c>
      <c r="J41" s="16">
        <v>0.11021174863388</v>
      </c>
      <c r="K41" s="19">
        <f t="shared" si="2"/>
        <v>0</v>
      </c>
      <c r="L41" s="19">
        <v>0</v>
      </c>
      <c r="M41" s="20"/>
      <c r="N41" s="21">
        <v>0</v>
      </c>
      <c r="O41" s="22" t="s">
        <v>21</v>
      </c>
      <c r="P41" s="19">
        <f t="shared" si="3"/>
        <v>0</v>
      </c>
    </row>
    <row r="42" spans="1:16">
      <c r="A42" s="14" t="s">
        <v>139</v>
      </c>
      <c r="B42" s="14" t="s">
        <v>17</v>
      </c>
      <c r="C42" s="15" t="s">
        <v>145</v>
      </c>
      <c r="D42" s="16"/>
      <c r="E42" s="16">
        <v>1</v>
      </c>
      <c r="F42" s="17" t="s">
        <v>141</v>
      </c>
      <c r="G42" s="22" t="s">
        <v>114</v>
      </c>
      <c r="H42" s="16">
        <v>776054</v>
      </c>
      <c r="I42" s="16">
        <v>1700000</v>
      </c>
      <c r="J42" s="16">
        <v>0.45650235294117703</v>
      </c>
      <c r="K42" s="19">
        <f t="shared" si="2"/>
        <v>1</v>
      </c>
      <c r="L42" s="19">
        <v>2</v>
      </c>
      <c r="M42" s="20" t="s">
        <v>138</v>
      </c>
      <c r="N42" s="19">
        <v>0</v>
      </c>
      <c r="O42" s="22" t="s">
        <v>21</v>
      </c>
      <c r="P42" s="19">
        <f t="shared" si="3"/>
        <v>3</v>
      </c>
    </row>
    <row r="43" spans="1:16">
      <c r="A43" s="14" t="s">
        <v>146</v>
      </c>
      <c r="B43" s="14" t="s">
        <v>86</v>
      </c>
      <c r="C43" s="15" t="s">
        <v>147</v>
      </c>
      <c r="D43" s="16"/>
      <c r="E43" s="16">
        <v>1</v>
      </c>
      <c r="F43" s="17" t="s">
        <v>148</v>
      </c>
      <c r="G43" s="22" t="s">
        <v>101</v>
      </c>
      <c r="H43" s="16">
        <v>112251</v>
      </c>
      <c r="I43" s="16">
        <v>220000</v>
      </c>
      <c r="J43" s="16">
        <v>0.51023181818181795</v>
      </c>
      <c r="K43" s="19">
        <f t="shared" si="2"/>
        <v>1</v>
      </c>
      <c r="L43" s="19">
        <v>0</v>
      </c>
      <c r="M43" s="20"/>
      <c r="N43" s="19">
        <v>0</v>
      </c>
      <c r="O43" s="22" t="s">
        <v>94</v>
      </c>
      <c r="P43" s="19">
        <f t="shared" si="3"/>
        <v>1</v>
      </c>
    </row>
    <row r="44" spans="1:16">
      <c r="A44" s="14" t="s">
        <v>146</v>
      </c>
      <c r="B44" s="14" t="s">
        <v>77</v>
      </c>
      <c r="C44" s="15" t="s">
        <v>149</v>
      </c>
      <c r="D44" s="16"/>
      <c r="E44" s="16">
        <v>1</v>
      </c>
      <c r="F44" s="17" t="s">
        <v>148</v>
      </c>
      <c r="G44" s="22" t="s">
        <v>101</v>
      </c>
      <c r="H44" s="16">
        <v>1006749</v>
      </c>
      <c r="I44" s="16">
        <v>3310000</v>
      </c>
      <c r="J44" s="16">
        <v>0.30415377643504499</v>
      </c>
      <c r="K44" s="19">
        <f t="shared" si="2"/>
        <v>0</v>
      </c>
      <c r="L44" s="19">
        <v>0</v>
      </c>
      <c r="M44" s="20"/>
      <c r="N44" s="21">
        <v>0</v>
      </c>
      <c r="O44" s="22" t="s">
        <v>94</v>
      </c>
      <c r="P44" s="19">
        <f t="shared" si="3"/>
        <v>0</v>
      </c>
    </row>
    <row r="45" spans="1:16">
      <c r="A45" s="14" t="s">
        <v>146</v>
      </c>
      <c r="B45" s="14" t="s">
        <v>17</v>
      </c>
      <c r="C45" s="15" t="s">
        <v>150</v>
      </c>
      <c r="D45" s="16"/>
      <c r="E45" s="16">
        <v>1</v>
      </c>
      <c r="F45" s="17" t="s">
        <v>148</v>
      </c>
      <c r="G45" s="22" t="s">
        <v>101</v>
      </c>
      <c r="H45" s="16">
        <v>471106</v>
      </c>
      <c r="I45" s="16">
        <v>990000</v>
      </c>
      <c r="J45" s="16">
        <v>0.47586464646464699</v>
      </c>
      <c r="K45" s="19">
        <f t="shared" si="2"/>
        <v>1</v>
      </c>
      <c r="L45" s="19">
        <v>0</v>
      </c>
      <c r="M45" s="20"/>
      <c r="N45" s="19">
        <v>0</v>
      </c>
      <c r="O45" s="22" t="s">
        <v>94</v>
      </c>
      <c r="P45" s="19">
        <f t="shared" si="3"/>
        <v>1</v>
      </c>
    </row>
    <row r="46" spans="1:16">
      <c r="A46" s="14" t="s">
        <v>151</v>
      </c>
      <c r="B46" s="14" t="s">
        <v>17</v>
      </c>
      <c r="C46" s="15" t="s">
        <v>152</v>
      </c>
      <c r="D46" s="16"/>
      <c r="E46" s="16">
        <v>1</v>
      </c>
      <c r="F46" s="17" t="s">
        <v>153</v>
      </c>
      <c r="G46" s="22" t="s">
        <v>137</v>
      </c>
      <c r="H46" s="16">
        <v>267845</v>
      </c>
      <c r="I46" s="16">
        <v>880000</v>
      </c>
      <c r="J46" s="16">
        <v>0.304369318181818</v>
      </c>
      <c r="K46" s="19">
        <f t="shared" si="2"/>
        <v>0</v>
      </c>
      <c r="L46" s="19">
        <v>2</v>
      </c>
      <c r="M46" s="20" t="s">
        <v>154</v>
      </c>
      <c r="N46" s="21">
        <v>0</v>
      </c>
      <c r="O46" s="22" t="s">
        <v>21</v>
      </c>
      <c r="P46" s="19">
        <f t="shared" si="3"/>
        <v>2</v>
      </c>
    </row>
    <row r="47" spans="1:16">
      <c r="A47" s="14" t="s">
        <v>155</v>
      </c>
      <c r="B47" s="14" t="s">
        <v>17</v>
      </c>
      <c r="C47" s="15" t="s">
        <v>156</v>
      </c>
      <c r="D47" s="16"/>
      <c r="E47" s="16">
        <v>1</v>
      </c>
      <c r="F47" s="17" t="s">
        <v>157</v>
      </c>
      <c r="G47" s="22" t="s">
        <v>105</v>
      </c>
      <c r="H47" s="16">
        <v>255797</v>
      </c>
      <c r="I47" s="16">
        <v>770000</v>
      </c>
      <c r="J47" s="16">
        <v>0.332203896103896</v>
      </c>
      <c r="K47" s="19">
        <f t="shared" si="2"/>
        <v>1</v>
      </c>
      <c r="L47" s="19">
        <v>2</v>
      </c>
      <c r="M47" s="20" t="s">
        <v>158</v>
      </c>
      <c r="N47" s="19">
        <v>0</v>
      </c>
      <c r="O47" s="22" t="s">
        <v>21</v>
      </c>
      <c r="P47" s="19">
        <f t="shared" si="3"/>
        <v>3</v>
      </c>
    </row>
    <row r="48" spans="1:16">
      <c r="A48" s="14" t="s">
        <v>159</v>
      </c>
      <c r="B48" s="14" t="s">
        <v>83</v>
      </c>
      <c r="C48" s="15" t="s">
        <v>160</v>
      </c>
      <c r="D48" s="16" t="s">
        <v>41</v>
      </c>
      <c r="E48" s="16">
        <v>1</v>
      </c>
      <c r="F48" s="17" t="s">
        <v>161</v>
      </c>
      <c r="G48" s="22" t="s">
        <v>101</v>
      </c>
      <c r="H48" s="16">
        <v>9224</v>
      </c>
      <c r="I48" s="16">
        <v>230000</v>
      </c>
      <c r="J48" s="16">
        <v>4.0104347826087003E-2</v>
      </c>
      <c r="K48" s="19">
        <f t="shared" si="2"/>
        <v>0</v>
      </c>
      <c r="L48" s="19">
        <v>0</v>
      </c>
      <c r="M48" s="20"/>
      <c r="N48" s="19">
        <v>1</v>
      </c>
      <c r="O48" s="22" t="s">
        <v>162</v>
      </c>
      <c r="P48" s="19">
        <f t="shared" si="3"/>
        <v>1</v>
      </c>
    </row>
    <row r="49" spans="1:16">
      <c r="A49" s="14" t="s">
        <v>163</v>
      </c>
      <c r="B49" s="14" t="s">
        <v>86</v>
      </c>
      <c r="C49" s="15" t="s">
        <v>164</v>
      </c>
      <c r="D49" s="16"/>
      <c r="E49" s="16">
        <v>1</v>
      </c>
      <c r="F49" s="17" t="s">
        <v>165</v>
      </c>
      <c r="G49" s="22" t="s">
        <v>89</v>
      </c>
      <c r="H49" s="16">
        <v>441335</v>
      </c>
      <c r="I49" s="16">
        <v>940000</v>
      </c>
      <c r="J49" s="16">
        <v>0.46950531914893601</v>
      </c>
      <c r="K49" s="19">
        <f t="shared" si="2"/>
        <v>1</v>
      </c>
      <c r="L49" s="19">
        <v>0</v>
      </c>
      <c r="M49" s="20"/>
      <c r="N49" s="21">
        <v>1</v>
      </c>
      <c r="O49" s="22" t="s">
        <v>166</v>
      </c>
      <c r="P49" s="19">
        <f t="shared" si="3"/>
        <v>2</v>
      </c>
    </row>
    <row r="50" spans="1:16">
      <c r="A50" s="14" t="s">
        <v>163</v>
      </c>
      <c r="B50" s="14" t="s">
        <v>77</v>
      </c>
      <c r="C50" s="15" t="s">
        <v>167</v>
      </c>
      <c r="D50" s="16"/>
      <c r="E50" s="16">
        <v>1</v>
      </c>
      <c r="F50" s="17" t="s">
        <v>165</v>
      </c>
      <c r="G50" s="22" t="s">
        <v>101</v>
      </c>
      <c r="H50" s="16">
        <v>518808</v>
      </c>
      <c r="I50" s="16">
        <v>6570000</v>
      </c>
      <c r="J50" s="16">
        <v>7.8966210045662094E-2</v>
      </c>
      <c r="K50" s="19">
        <f t="shared" si="2"/>
        <v>0</v>
      </c>
      <c r="L50" s="19">
        <v>0</v>
      </c>
      <c r="M50" s="20"/>
      <c r="N50" s="21">
        <v>1</v>
      </c>
      <c r="O50" s="22" t="s">
        <v>162</v>
      </c>
      <c r="P50" s="19">
        <f t="shared" si="3"/>
        <v>1</v>
      </c>
    </row>
    <row r="51" spans="1:16">
      <c r="A51" s="14" t="s">
        <v>163</v>
      </c>
      <c r="B51" s="14" t="s">
        <v>83</v>
      </c>
      <c r="C51" s="15" t="s">
        <v>168</v>
      </c>
      <c r="D51" s="16"/>
      <c r="E51" s="16">
        <v>1</v>
      </c>
      <c r="F51" s="17" t="s">
        <v>165</v>
      </c>
      <c r="G51" s="22" t="s">
        <v>169</v>
      </c>
      <c r="H51" s="16">
        <v>520110</v>
      </c>
      <c r="I51" s="16">
        <v>3230000</v>
      </c>
      <c r="J51" s="16">
        <v>0.16102476780185801</v>
      </c>
      <c r="K51" s="19">
        <f t="shared" si="2"/>
        <v>0</v>
      </c>
      <c r="L51" s="19">
        <v>0</v>
      </c>
      <c r="M51" s="20"/>
      <c r="N51" s="21">
        <v>1</v>
      </c>
      <c r="O51" s="22" t="s">
        <v>166</v>
      </c>
      <c r="P51" s="19">
        <f t="shared" si="3"/>
        <v>1</v>
      </c>
    </row>
    <row r="52" spans="1:16">
      <c r="A52" s="14" t="s">
        <v>163</v>
      </c>
      <c r="B52" s="14" t="s">
        <v>17</v>
      </c>
      <c r="C52" s="15" t="s">
        <v>170</v>
      </c>
      <c r="D52" s="16"/>
      <c r="E52" s="16">
        <v>1</v>
      </c>
      <c r="F52" s="17" t="s">
        <v>165</v>
      </c>
      <c r="G52" s="22" t="s">
        <v>171</v>
      </c>
      <c r="H52" s="16">
        <v>603588</v>
      </c>
      <c r="I52" s="16">
        <v>1420000</v>
      </c>
      <c r="J52" s="16">
        <v>0.42506197183098599</v>
      </c>
      <c r="K52" s="19">
        <f t="shared" si="2"/>
        <v>1</v>
      </c>
      <c r="L52" s="19">
        <v>0</v>
      </c>
      <c r="M52" s="20"/>
      <c r="N52" s="19">
        <v>1</v>
      </c>
      <c r="O52" s="22" t="s">
        <v>166</v>
      </c>
      <c r="P52" s="19">
        <f t="shared" si="3"/>
        <v>2</v>
      </c>
    </row>
    <row r="53" spans="1:16">
      <c r="A53" s="14" t="s">
        <v>172</v>
      </c>
      <c r="B53" s="14" t="s">
        <v>86</v>
      </c>
      <c r="C53" s="15" t="s">
        <v>173</v>
      </c>
      <c r="D53" s="16"/>
      <c r="E53" s="16">
        <v>1</v>
      </c>
      <c r="F53" s="17" t="s">
        <v>174</v>
      </c>
      <c r="G53" s="22" t="s">
        <v>89</v>
      </c>
      <c r="H53" s="16">
        <v>555045</v>
      </c>
      <c r="I53" s="16">
        <v>2730000</v>
      </c>
      <c r="J53" s="16">
        <v>0.203313186813187</v>
      </c>
      <c r="K53" s="19">
        <f t="shared" si="2"/>
        <v>0</v>
      </c>
      <c r="L53" s="19">
        <v>0</v>
      </c>
      <c r="M53" s="20"/>
      <c r="N53" s="19">
        <v>1</v>
      </c>
      <c r="O53" s="22" t="s">
        <v>166</v>
      </c>
      <c r="P53" s="19">
        <f t="shared" si="3"/>
        <v>1</v>
      </c>
    </row>
    <row r="54" spans="1:16">
      <c r="A54" s="14" t="s">
        <v>172</v>
      </c>
      <c r="B54" s="14" t="s">
        <v>83</v>
      </c>
      <c r="C54" s="15" t="s">
        <v>175</v>
      </c>
      <c r="D54" s="16"/>
      <c r="E54" s="16">
        <v>1</v>
      </c>
      <c r="F54" s="17" t="s">
        <v>174</v>
      </c>
      <c r="G54" s="22" t="s">
        <v>176</v>
      </c>
      <c r="H54" s="16">
        <v>20000</v>
      </c>
      <c r="I54" s="16">
        <v>250000</v>
      </c>
      <c r="J54" s="16">
        <v>0.08</v>
      </c>
      <c r="K54" s="19">
        <f t="shared" si="2"/>
        <v>0</v>
      </c>
      <c r="L54" s="21">
        <v>0</v>
      </c>
      <c r="M54" s="20"/>
      <c r="N54" s="21">
        <v>1</v>
      </c>
      <c r="O54" s="22" t="s">
        <v>166</v>
      </c>
      <c r="P54" s="19">
        <f t="shared" si="3"/>
        <v>1</v>
      </c>
    </row>
    <row r="55" spans="1:16">
      <c r="A55" s="14" t="s">
        <v>177</v>
      </c>
      <c r="B55" s="14" t="s">
        <v>86</v>
      </c>
      <c r="C55" s="15" t="s">
        <v>178</v>
      </c>
      <c r="D55" s="16"/>
      <c r="E55" s="16">
        <v>1</v>
      </c>
      <c r="F55" s="17" t="s">
        <v>179</v>
      </c>
      <c r="G55" s="22" t="s">
        <v>89</v>
      </c>
      <c r="H55" s="16">
        <v>246558</v>
      </c>
      <c r="I55" s="16">
        <v>1690000</v>
      </c>
      <c r="J55" s="16">
        <v>0.14589230769230799</v>
      </c>
      <c r="K55" s="19">
        <f t="shared" si="2"/>
        <v>0</v>
      </c>
      <c r="L55" s="19">
        <v>0</v>
      </c>
      <c r="M55" s="20"/>
      <c r="N55" s="21">
        <v>0</v>
      </c>
      <c r="O55" s="22" t="s">
        <v>21</v>
      </c>
      <c r="P55" s="19">
        <f t="shared" si="3"/>
        <v>0</v>
      </c>
    </row>
    <row r="56" spans="1:16">
      <c r="A56" s="14" t="s">
        <v>180</v>
      </c>
      <c r="B56" s="14" t="s">
        <v>86</v>
      </c>
      <c r="C56" s="15" t="s">
        <v>181</v>
      </c>
      <c r="D56" s="16"/>
      <c r="E56" s="16">
        <v>1</v>
      </c>
      <c r="F56" s="17" t="s">
        <v>182</v>
      </c>
      <c r="G56" s="22" t="s">
        <v>89</v>
      </c>
      <c r="H56" s="16">
        <v>59967</v>
      </c>
      <c r="I56" s="16">
        <v>970000</v>
      </c>
      <c r="J56" s="16">
        <v>6.1821649484536098E-2</v>
      </c>
      <c r="K56" s="19">
        <f t="shared" si="2"/>
        <v>0</v>
      </c>
      <c r="L56" s="19">
        <v>0</v>
      </c>
      <c r="M56" s="20"/>
      <c r="N56" s="21">
        <v>0</v>
      </c>
      <c r="O56" s="22" t="s">
        <v>21</v>
      </c>
      <c r="P56" s="19">
        <f t="shared" si="3"/>
        <v>0</v>
      </c>
    </row>
    <row r="57" spans="1:16">
      <c r="A57" s="14" t="s">
        <v>180</v>
      </c>
      <c r="B57" s="14" t="s">
        <v>17</v>
      </c>
      <c r="C57" s="15" t="s">
        <v>183</v>
      </c>
      <c r="D57" s="16"/>
      <c r="E57" s="16">
        <v>1</v>
      </c>
      <c r="F57" s="17" t="s">
        <v>182</v>
      </c>
      <c r="G57" s="22" t="s">
        <v>184</v>
      </c>
      <c r="H57" s="16">
        <v>203968</v>
      </c>
      <c r="I57" s="16">
        <v>1620000</v>
      </c>
      <c r="J57" s="16">
        <v>0.125906172839506</v>
      </c>
      <c r="K57" s="19">
        <f t="shared" si="2"/>
        <v>0</v>
      </c>
      <c r="L57" s="19">
        <v>2</v>
      </c>
      <c r="M57" s="20" t="s">
        <v>185</v>
      </c>
      <c r="N57" s="21">
        <v>0</v>
      </c>
      <c r="O57" s="22" t="s">
        <v>21</v>
      </c>
      <c r="P57" s="19">
        <f t="shared" si="3"/>
        <v>2</v>
      </c>
    </row>
    <row r="58" spans="1:16">
      <c r="A58" s="14" t="s">
        <v>186</v>
      </c>
      <c r="B58" s="14" t="s">
        <v>86</v>
      </c>
      <c r="C58" s="15" t="s">
        <v>187</v>
      </c>
      <c r="D58" s="16"/>
      <c r="E58" s="16">
        <v>1</v>
      </c>
      <c r="F58" s="17" t="s">
        <v>188</v>
      </c>
      <c r="G58" s="22" t="s">
        <v>189</v>
      </c>
      <c r="H58" s="16">
        <v>157843</v>
      </c>
      <c r="I58" s="16">
        <v>700000</v>
      </c>
      <c r="J58" s="16">
        <v>0.22549</v>
      </c>
      <c r="K58" s="19">
        <f t="shared" si="2"/>
        <v>0</v>
      </c>
      <c r="L58" s="19">
        <v>0</v>
      </c>
      <c r="M58" s="20"/>
      <c r="N58" s="21">
        <v>0</v>
      </c>
      <c r="O58" s="22" t="s">
        <v>21</v>
      </c>
      <c r="P58" s="19">
        <f t="shared" si="3"/>
        <v>0</v>
      </c>
    </row>
    <row r="59" spans="1:16">
      <c r="A59" s="14" t="s">
        <v>186</v>
      </c>
      <c r="B59" s="14" t="s">
        <v>77</v>
      </c>
      <c r="C59" s="15" t="s">
        <v>190</v>
      </c>
      <c r="D59" s="16"/>
      <c r="E59" s="16">
        <v>1</v>
      </c>
      <c r="F59" s="17" t="s">
        <v>188</v>
      </c>
      <c r="G59" s="22" t="s">
        <v>101</v>
      </c>
      <c r="H59" s="16">
        <v>557409</v>
      </c>
      <c r="I59" s="16">
        <v>1320000</v>
      </c>
      <c r="J59" s="16">
        <v>0.42227954545454499</v>
      </c>
      <c r="K59" s="19">
        <f t="shared" si="2"/>
        <v>1</v>
      </c>
      <c r="L59" s="19">
        <v>0</v>
      </c>
      <c r="M59" s="20"/>
      <c r="N59" s="19">
        <v>0</v>
      </c>
      <c r="O59" s="22" t="s">
        <v>94</v>
      </c>
      <c r="P59" s="19">
        <f t="shared" si="3"/>
        <v>1</v>
      </c>
    </row>
    <row r="60" spans="1:16">
      <c r="A60" s="14" t="s">
        <v>186</v>
      </c>
      <c r="B60" s="14" t="s">
        <v>83</v>
      </c>
      <c r="C60" s="15" t="s">
        <v>191</v>
      </c>
      <c r="D60" s="16"/>
      <c r="E60" s="16">
        <v>1</v>
      </c>
      <c r="F60" s="17" t="s">
        <v>188</v>
      </c>
      <c r="G60" s="22" t="s">
        <v>192</v>
      </c>
      <c r="H60" s="16">
        <v>40000</v>
      </c>
      <c r="I60" s="16">
        <v>650000</v>
      </c>
      <c r="J60" s="16">
        <v>6.15384615384615E-2</v>
      </c>
      <c r="K60" s="19">
        <f t="shared" si="2"/>
        <v>0</v>
      </c>
      <c r="L60" s="19">
        <v>0</v>
      </c>
      <c r="M60" s="20"/>
      <c r="N60" s="19">
        <v>0</v>
      </c>
      <c r="O60" s="22" t="s">
        <v>21</v>
      </c>
      <c r="P60" s="19">
        <f t="shared" si="3"/>
        <v>0</v>
      </c>
    </row>
    <row r="61" spans="1:16">
      <c r="A61" s="14" t="s">
        <v>186</v>
      </c>
      <c r="B61" s="14" t="s">
        <v>17</v>
      </c>
      <c r="C61" s="15" t="s">
        <v>193</v>
      </c>
      <c r="D61" s="16"/>
      <c r="E61" s="16">
        <v>1</v>
      </c>
      <c r="F61" s="17" t="s">
        <v>188</v>
      </c>
      <c r="G61" s="22" t="s">
        <v>184</v>
      </c>
      <c r="H61" s="16">
        <v>223290</v>
      </c>
      <c r="I61" s="16">
        <v>1540000</v>
      </c>
      <c r="J61" s="16">
        <v>0.14499350649350601</v>
      </c>
      <c r="K61" s="19">
        <f t="shared" si="2"/>
        <v>0</v>
      </c>
      <c r="L61" s="21">
        <v>0</v>
      </c>
      <c r="M61" s="20"/>
      <c r="N61" s="21">
        <v>0</v>
      </c>
      <c r="O61" s="22" t="s">
        <v>21</v>
      </c>
      <c r="P61" s="19">
        <f t="shared" si="3"/>
        <v>0</v>
      </c>
    </row>
    <row r="62" spans="1:16">
      <c r="A62" s="14" t="s">
        <v>194</v>
      </c>
      <c r="B62" s="14" t="s">
        <v>86</v>
      </c>
      <c r="C62" s="15" t="s">
        <v>195</v>
      </c>
      <c r="D62" s="16"/>
      <c r="E62" s="16">
        <v>1</v>
      </c>
      <c r="F62" s="17" t="s">
        <v>196</v>
      </c>
      <c r="G62" s="22" t="s">
        <v>89</v>
      </c>
      <c r="H62" s="16">
        <v>312089</v>
      </c>
      <c r="I62" s="16">
        <v>340000</v>
      </c>
      <c r="J62" s="16">
        <v>0.91790882352941205</v>
      </c>
      <c r="K62" s="19">
        <f t="shared" si="2"/>
        <v>2</v>
      </c>
      <c r="L62" s="19">
        <v>0</v>
      </c>
      <c r="M62" s="20"/>
      <c r="N62" s="19">
        <v>1</v>
      </c>
      <c r="O62" s="22" t="s">
        <v>197</v>
      </c>
      <c r="P62" s="19">
        <f t="shared" si="3"/>
        <v>3</v>
      </c>
    </row>
    <row r="63" spans="1:16">
      <c r="A63" s="14" t="s">
        <v>194</v>
      </c>
      <c r="B63" s="14" t="s">
        <v>83</v>
      </c>
      <c r="C63" s="15" t="s">
        <v>198</v>
      </c>
      <c r="D63" s="16"/>
      <c r="E63" s="16">
        <v>1</v>
      </c>
      <c r="F63" s="17" t="s">
        <v>196</v>
      </c>
      <c r="G63" s="22" t="s">
        <v>169</v>
      </c>
      <c r="H63" s="16">
        <v>419055</v>
      </c>
      <c r="I63" s="16">
        <v>1140000</v>
      </c>
      <c r="J63" s="16">
        <v>0.367592105263158</v>
      </c>
      <c r="K63" s="19">
        <f t="shared" si="2"/>
        <v>1</v>
      </c>
      <c r="L63" s="19">
        <v>0</v>
      </c>
      <c r="M63" s="20"/>
      <c r="N63" s="21">
        <v>1</v>
      </c>
      <c r="O63" s="22" t="s">
        <v>199</v>
      </c>
      <c r="P63" s="19">
        <f t="shared" si="3"/>
        <v>2</v>
      </c>
    </row>
    <row r="64" spans="1:16">
      <c r="A64" s="14" t="s">
        <v>194</v>
      </c>
      <c r="B64" s="14" t="s">
        <v>17</v>
      </c>
      <c r="C64" s="15" t="s">
        <v>200</v>
      </c>
      <c r="D64" s="16"/>
      <c r="E64" s="16">
        <v>1</v>
      </c>
      <c r="F64" s="17" t="s">
        <v>196</v>
      </c>
      <c r="G64" s="22" t="s">
        <v>133</v>
      </c>
      <c r="H64" s="16">
        <v>216685</v>
      </c>
      <c r="I64" s="16">
        <v>220000</v>
      </c>
      <c r="J64" s="16">
        <v>0.98493181818181796</v>
      </c>
      <c r="K64" s="19">
        <f t="shared" ref="K64:K95" si="4">IF(J64&lt;0.33,0,IF(J64&gt;0.66,2,1))</f>
        <v>2</v>
      </c>
      <c r="L64" s="19">
        <v>0</v>
      </c>
      <c r="M64" s="20"/>
      <c r="N64" s="19">
        <v>1</v>
      </c>
      <c r="O64" s="22" t="s">
        <v>197</v>
      </c>
      <c r="P64" s="19">
        <f t="shared" si="3"/>
        <v>3</v>
      </c>
    </row>
    <row r="65" spans="1:16">
      <c r="A65" s="14" t="s">
        <v>201</v>
      </c>
      <c r="B65" s="14" t="s">
        <v>86</v>
      </c>
      <c r="C65" s="15" t="s">
        <v>202</v>
      </c>
      <c r="D65" s="16"/>
      <c r="E65" s="16">
        <v>1</v>
      </c>
      <c r="F65" s="17" t="s">
        <v>203</v>
      </c>
      <c r="G65" s="22" t="s">
        <v>89</v>
      </c>
      <c r="H65" s="16">
        <v>193975</v>
      </c>
      <c r="I65" s="16">
        <v>1210000</v>
      </c>
      <c r="J65" s="16">
        <v>0.16030991735537201</v>
      </c>
      <c r="K65" s="19">
        <f t="shared" si="4"/>
        <v>0</v>
      </c>
      <c r="L65" s="19">
        <v>0</v>
      </c>
      <c r="M65" s="20"/>
      <c r="N65" s="21">
        <v>2</v>
      </c>
      <c r="O65" s="22" t="s">
        <v>204</v>
      </c>
      <c r="P65" s="19">
        <f t="shared" si="3"/>
        <v>2</v>
      </c>
    </row>
    <row r="66" spans="1:16">
      <c r="A66" s="14" t="s">
        <v>201</v>
      </c>
      <c r="B66" s="14" t="s">
        <v>77</v>
      </c>
      <c r="C66" s="15" t="s">
        <v>205</v>
      </c>
      <c r="D66" s="16"/>
      <c r="E66" s="16">
        <v>1</v>
      </c>
      <c r="F66" s="17" t="s">
        <v>203</v>
      </c>
      <c r="G66" s="22" t="s">
        <v>101</v>
      </c>
      <c r="H66" s="16">
        <v>732505</v>
      </c>
      <c r="I66" s="16">
        <v>3230000</v>
      </c>
      <c r="J66" s="16">
        <v>0.22678173374613</v>
      </c>
      <c r="K66" s="19">
        <f t="shared" si="4"/>
        <v>0</v>
      </c>
      <c r="L66" s="19">
        <v>0</v>
      </c>
      <c r="M66" s="20"/>
      <c r="N66" s="21">
        <v>2</v>
      </c>
      <c r="O66" s="22" t="s">
        <v>206</v>
      </c>
      <c r="P66" s="19">
        <f t="shared" ref="P66:P97" si="5">K66+L66+N66</f>
        <v>2</v>
      </c>
    </row>
    <row r="67" spans="1:16">
      <c r="A67" s="14" t="s">
        <v>201</v>
      </c>
      <c r="B67" s="14" t="s">
        <v>83</v>
      </c>
      <c r="C67" s="15" t="s">
        <v>207</v>
      </c>
      <c r="D67" s="16"/>
      <c r="E67" s="16">
        <v>1</v>
      </c>
      <c r="F67" s="17" t="s">
        <v>203</v>
      </c>
      <c r="G67" s="22" t="s">
        <v>103</v>
      </c>
      <c r="H67" s="16">
        <v>32827</v>
      </c>
      <c r="I67" s="16">
        <v>950000</v>
      </c>
      <c r="J67" s="16">
        <v>3.4554736842105298E-2</v>
      </c>
      <c r="K67" s="19">
        <f t="shared" si="4"/>
        <v>0</v>
      </c>
      <c r="L67" s="19">
        <v>0</v>
      </c>
      <c r="M67" s="20"/>
      <c r="N67" s="21">
        <v>2</v>
      </c>
      <c r="O67" s="22" t="s">
        <v>204</v>
      </c>
      <c r="P67" s="19">
        <f t="shared" si="5"/>
        <v>2</v>
      </c>
    </row>
    <row r="68" spans="1:16">
      <c r="A68" s="14" t="s">
        <v>201</v>
      </c>
      <c r="B68" s="14" t="s">
        <v>17</v>
      </c>
      <c r="C68" s="15" t="s">
        <v>208</v>
      </c>
      <c r="D68" s="16"/>
      <c r="E68" s="16">
        <v>1</v>
      </c>
      <c r="F68" s="17" t="s">
        <v>203</v>
      </c>
      <c r="G68" s="22" t="s">
        <v>209</v>
      </c>
      <c r="H68" s="16">
        <v>110000</v>
      </c>
      <c r="I68" s="16">
        <v>350000</v>
      </c>
      <c r="J68" s="16">
        <v>0.314285714285714</v>
      </c>
      <c r="K68" s="19">
        <f t="shared" si="4"/>
        <v>0</v>
      </c>
      <c r="L68" s="19">
        <v>0</v>
      </c>
      <c r="M68" s="20"/>
      <c r="N68" s="21">
        <v>2</v>
      </c>
      <c r="O68" s="22" t="s">
        <v>204</v>
      </c>
      <c r="P68" s="19">
        <f t="shared" si="5"/>
        <v>2</v>
      </c>
    </row>
    <row r="69" spans="1:16">
      <c r="A69" s="14" t="s">
        <v>210</v>
      </c>
      <c r="B69" s="14" t="s">
        <v>86</v>
      </c>
      <c r="C69" s="15" t="s">
        <v>211</v>
      </c>
      <c r="D69" s="16"/>
      <c r="E69" s="16">
        <v>1</v>
      </c>
      <c r="F69" s="17" t="s">
        <v>212</v>
      </c>
      <c r="G69" s="22" t="s">
        <v>101</v>
      </c>
      <c r="H69" s="16">
        <v>35417</v>
      </c>
      <c r="I69" s="16">
        <v>320000</v>
      </c>
      <c r="J69" s="16">
        <v>0.110678125</v>
      </c>
      <c r="K69" s="19">
        <f t="shared" si="4"/>
        <v>0</v>
      </c>
      <c r="L69" s="19">
        <v>2</v>
      </c>
      <c r="M69" s="20" t="s">
        <v>213</v>
      </c>
      <c r="N69" s="21">
        <v>1</v>
      </c>
      <c r="O69" s="22" t="s">
        <v>162</v>
      </c>
      <c r="P69" s="19">
        <f t="shared" si="5"/>
        <v>3</v>
      </c>
    </row>
    <row r="70" spans="1:16">
      <c r="A70" s="14" t="s">
        <v>210</v>
      </c>
      <c r="B70" s="14" t="s">
        <v>17</v>
      </c>
      <c r="C70" s="15" t="s">
        <v>214</v>
      </c>
      <c r="D70" s="16"/>
      <c r="E70" s="16">
        <v>1</v>
      </c>
      <c r="F70" s="17" t="s">
        <v>212</v>
      </c>
      <c r="G70" s="22" t="s">
        <v>133</v>
      </c>
      <c r="H70" s="16">
        <v>85910</v>
      </c>
      <c r="I70" s="16">
        <v>1870000</v>
      </c>
      <c r="J70" s="16">
        <v>4.5941176470588201E-2</v>
      </c>
      <c r="K70" s="19">
        <f t="shared" si="4"/>
        <v>0</v>
      </c>
      <c r="L70" s="19">
        <v>0</v>
      </c>
      <c r="M70" s="20"/>
      <c r="N70" s="21">
        <v>2</v>
      </c>
      <c r="O70" s="22" t="s">
        <v>204</v>
      </c>
      <c r="P70" s="19">
        <f t="shared" si="5"/>
        <v>2</v>
      </c>
    </row>
    <row r="71" spans="1:16">
      <c r="A71" s="14" t="s">
        <v>215</v>
      </c>
      <c r="B71" s="14" t="s">
        <v>86</v>
      </c>
      <c r="C71" s="15" t="s">
        <v>216</v>
      </c>
      <c r="D71" s="16" t="s">
        <v>41</v>
      </c>
      <c r="E71" s="16">
        <v>1</v>
      </c>
      <c r="F71" s="17" t="s">
        <v>217</v>
      </c>
      <c r="G71" s="22" t="s">
        <v>218</v>
      </c>
      <c r="H71" s="16">
        <v>210669</v>
      </c>
      <c r="I71" s="16">
        <v>970000</v>
      </c>
      <c r="J71" s="16">
        <v>0.21718453608247401</v>
      </c>
      <c r="K71" s="19">
        <f t="shared" si="4"/>
        <v>0</v>
      </c>
      <c r="L71" s="19">
        <v>0</v>
      </c>
      <c r="M71" s="20"/>
      <c r="N71" s="21">
        <v>1</v>
      </c>
      <c r="O71" s="22" t="s">
        <v>71</v>
      </c>
      <c r="P71" s="19">
        <f t="shared" si="5"/>
        <v>1</v>
      </c>
    </row>
    <row r="72" spans="1:16">
      <c r="A72" s="14" t="s">
        <v>215</v>
      </c>
      <c r="B72" s="14" t="s">
        <v>77</v>
      </c>
      <c r="C72" s="15" t="s">
        <v>219</v>
      </c>
      <c r="D72" s="16" t="s">
        <v>41</v>
      </c>
      <c r="E72" s="16">
        <v>1</v>
      </c>
      <c r="F72" s="17" t="s">
        <v>217</v>
      </c>
      <c r="G72" s="22" t="s">
        <v>101</v>
      </c>
      <c r="H72" s="16">
        <v>490187</v>
      </c>
      <c r="I72" s="16">
        <v>1520000</v>
      </c>
      <c r="J72" s="16">
        <v>0.322491447368421</v>
      </c>
      <c r="K72" s="19">
        <f t="shared" si="4"/>
        <v>0</v>
      </c>
      <c r="L72" s="21">
        <v>0</v>
      </c>
      <c r="M72" s="20"/>
      <c r="N72" s="21">
        <v>0</v>
      </c>
      <c r="O72" s="22" t="s">
        <v>94</v>
      </c>
      <c r="P72" s="19">
        <f t="shared" si="5"/>
        <v>0</v>
      </c>
    </row>
    <row r="73" spans="1:16">
      <c r="A73" s="14" t="s">
        <v>215</v>
      </c>
      <c r="B73" s="14" t="s">
        <v>83</v>
      </c>
      <c r="C73" s="15" t="s">
        <v>220</v>
      </c>
      <c r="D73" s="16" t="s">
        <v>41</v>
      </c>
      <c r="E73" s="16">
        <v>1</v>
      </c>
      <c r="F73" s="17" t="s">
        <v>217</v>
      </c>
      <c r="G73" s="22" t="s">
        <v>221</v>
      </c>
      <c r="H73" s="16">
        <v>75073</v>
      </c>
      <c r="I73" s="16">
        <v>2260000</v>
      </c>
      <c r="J73" s="16">
        <v>3.3218141592920303E-2</v>
      </c>
      <c r="K73" s="19">
        <f t="shared" si="4"/>
        <v>0</v>
      </c>
      <c r="L73" s="21">
        <v>0</v>
      </c>
      <c r="M73" s="20"/>
      <c r="N73" s="21">
        <v>1</v>
      </c>
      <c r="O73" s="22" t="s">
        <v>71</v>
      </c>
      <c r="P73" s="19">
        <f t="shared" si="5"/>
        <v>1</v>
      </c>
    </row>
    <row r="74" spans="1:16">
      <c r="A74" s="14" t="s">
        <v>215</v>
      </c>
      <c r="B74" s="14" t="s">
        <v>17</v>
      </c>
      <c r="C74" s="15" t="s">
        <v>222</v>
      </c>
      <c r="D74" s="16" t="s">
        <v>41</v>
      </c>
      <c r="E74" s="16">
        <v>1</v>
      </c>
      <c r="F74" s="17" t="s">
        <v>217</v>
      </c>
      <c r="G74" s="22" t="s">
        <v>223</v>
      </c>
      <c r="H74" s="16">
        <v>149487</v>
      </c>
      <c r="I74" s="16">
        <v>1030000</v>
      </c>
      <c r="J74" s="16">
        <v>0.14513300970873799</v>
      </c>
      <c r="K74" s="19">
        <f t="shared" si="4"/>
        <v>0</v>
      </c>
      <c r="L74" s="19">
        <v>0</v>
      </c>
      <c r="M74" s="20"/>
      <c r="N74" s="21">
        <v>1</v>
      </c>
      <c r="O74" s="22" t="s">
        <v>71</v>
      </c>
      <c r="P74" s="19">
        <f t="shared" si="5"/>
        <v>1</v>
      </c>
    </row>
    <row r="75" spans="1:16">
      <c r="A75" s="14" t="s">
        <v>224</v>
      </c>
      <c r="B75" s="14" t="s">
        <v>86</v>
      </c>
      <c r="C75" s="15" t="s">
        <v>225</v>
      </c>
      <c r="D75" s="16"/>
      <c r="E75" s="16">
        <v>1</v>
      </c>
      <c r="F75" s="17" t="s">
        <v>226</v>
      </c>
      <c r="G75" s="22" t="s">
        <v>101</v>
      </c>
      <c r="H75" s="16">
        <v>60794</v>
      </c>
      <c r="I75" s="16">
        <v>70000</v>
      </c>
      <c r="J75" s="16">
        <v>0.86848571428571397</v>
      </c>
      <c r="K75" s="19">
        <f t="shared" si="4"/>
        <v>2</v>
      </c>
      <c r="L75" s="19">
        <v>2</v>
      </c>
      <c r="M75" s="20" t="s">
        <v>227</v>
      </c>
      <c r="N75" s="21">
        <v>2</v>
      </c>
      <c r="O75" s="22" t="s">
        <v>206</v>
      </c>
      <c r="P75" s="19">
        <f t="shared" si="5"/>
        <v>6</v>
      </c>
    </row>
    <row r="76" spans="1:16">
      <c r="A76" s="14" t="s">
        <v>224</v>
      </c>
      <c r="B76" s="14" t="s">
        <v>17</v>
      </c>
      <c r="C76" s="15" t="s">
        <v>228</v>
      </c>
      <c r="D76" s="16"/>
      <c r="E76" s="16">
        <v>1</v>
      </c>
      <c r="F76" s="17" t="s">
        <v>226</v>
      </c>
      <c r="G76" s="22" t="s">
        <v>133</v>
      </c>
      <c r="H76" s="16">
        <v>10000</v>
      </c>
      <c r="I76" s="16">
        <v>10000</v>
      </c>
      <c r="J76" s="16">
        <v>1</v>
      </c>
      <c r="K76" s="19">
        <f t="shared" si="4"/>
        <v>2</v>
      </c>
      <c r="L76" s="21">
        <v>0</v>
      </c>
      <c r="M76" s="20"/>
      <c r="N76" s="21">
        <v>1</v>
      </c>
      <c r="O76" s="22" t="s">
        <v>229</v>
      </c>
      <c r="P76" s="19">
        <f t="shared" si="5"/>
        <v>3</v>
      </c>
    </row>
    <row r="77" spans="1:16">
      <c r="A77" s="14" t="s">
        <v>230</v>
      </c>
      <c r="B77" s="14" t="s">
        <v>86</v>
      </c>
      <c r="C77" s="15" t="s">
        <v>231</v>
      </c>
      <c r="D77" s="16"/>
      <c r="E77" s="16">
        <v>1</v>
      </c>
      <c r="F77" s="17" t="s">
        <v>232</v>
      </c>
      <c r="G77" s="22" t="s">
        <v>89</v>
      </c>
      <c r="H77" s="16">
        <v>439839</v>
      </c>
      <c r="I77" s="16">
        <v>500000</v>
      </c>
      <c r="J77" s="16">
        <v>0.87967799999999996</v>
      </c>
      <c r="K77" s="19">
        <f t="shared" si="4"/>
        <v>2</v>
      </c>
      <c r="L77" s="19">
        <v>2</v>
      </c>
      <c r="M77" s="20" t="s">
        <v>233</v>
      </c>
      <c r="N77" s="19">
        <v>1</v>
      </c>
      <c r="O77" s="22" t="s">
        <v>234</v>
      </c>
      <c r="P77" s="19">
        <f t="shared" si="5"/>
        <v>5</v>
      </c>
    </row>
    <row r="78" spans="1:16">
      <c r="A78" s="14" t="s">
        <v>235</v>
      </c>
      <c r="B78" s="14" t="s">
        <v>86</v>
      </c>
      <c r="C78" s="15" t="s">
        <v>236</v>
      </c>
      <c r="D78" s="16"/>
      <c r="E78" s="16">
        <v>1</v>
      </c>
      <c r="F78" s="17" t="s">
        <v>237</v>
      </c>
      <c r="G78" s="22" t="s">
        <v>89</v>
      </c>
      <c r="H78" s="16">
        <v>351438</v>
      </c>
      <c r="I78" s="16">
        <v>2380000</v>
      </c>
      <c r="J78" s="16">
        <v>0.14766302521008401</v>
      </c>
      <c r="K78" s="19">
        <f t="shared" si="4"/>
        <v>0</v>
      </c>
      <c r="L78" s="21">
        <v>2</v>
      </c>
      <c r="M78" s="20" t="s">
        <v>238</v>
      </c>
      <c r="N78" s="21">
        <v>1</v>
      </c>
      <c r="O78" s="22" t="s">
        <v>234</v>
      </c>
      <c r="P78" s="19">
        <f t="shared" si="5"/>
        <v>3</v>
      </c>
    </row>
    <row r="79" spans="1:16">
      <c r="A79" s="14" t="s">
        <v>239</v>
      </c>
      <c r="B79" s="14" t="s">
        <v>86</v>
      </c>
      <c r="C79" s="15" t="s">
        <v>240</v>
      </c>
      <c r="D79" s="16"/>
      <c r="E79" s="16">
        <v>1</v>
      </c>
      <c r="F79" s="17" t="s">
        <v>241</v>
      </c>
      <c r="G79" s="22" t="s">
        <v>89</v>
      </c>
      <c r="H79" s="16">
        <v>539010</v>
      </c>
      <c r="I79" s="16">
        <v>2390000</v>
      </c>
      <c r="J79" s="16">
        <v>0.22552719665272</v>
      </c>
      <c r="K79" s="19">
        <f t="shared" si="4"/>
        <v>0</v>
      </c>
      <c r="L79" s="25">
        <v>2</v>
      </c>
      <c r="M79" s="20" t="s">
        <v>242</v>
      </c>
      <c r="N79" s="19">
        <v>2</v>
      </c>
      <c r="O79" s="22" t="s">
        <v>243</v>
      </c>
      <c r="P79" s="19">
        <f t="shared" si="5"/>
        <v>4</v>
      </c>
    </row>
    <row r="80" spans="1:16">
      <c r="A80" s="14" t="s">
        <v>239</v>
      </c>
      <c r="B80" s="14" t="s">
        <v>77</v>
      </c>
      <c r="C80" s="15" t="s">
        <v>244</v>
      </c>
      <c r="D80" s="16"/>
      <c r="E80" s="16">
        <v>1</v>
      </c>
      <c r="F80" s="17" t="s">
        <v>241</v>
      </c>
      <c r="G80" s="22" t="s">
        <v>101</v>
      </c>
      <c r="H80" s="16">
        <v>1089277</v>
      </c>
      <c r="I80" s="16">
        <v>6880000</v>
      </c>
      <c r="J80" s="16">
        <v>0.15832514534883699</v>
      </c>
      <c r="K80" s="19">
        <f t="shared" si="4"/>
        <v>0</v>
      </c>
      <c r="L80" s="25">
        <v>2</v>
      </c>
      <c r="M80" s="20" t="s">
        <v>242</v>
      </c>
      <c r="N80" s="21">
        <v>2</v>
      </c>
      <c r="O80" s="22" t="s">
        <v>245</v>
      </c>
      <c r="P80" s="19">
        <f t="shared" si="5"/>
        <v>4</v>
      </c>
    </row>
    <row r="81" spans="1:16">
      <c r="A81" s="14" t="s">
        <v>239</v>
      </c>
      <c r="B81" s="14" t="s">
        <v>83</v>
      </c>
      <c r="C81" s="15" t="s">
        <v>246</v>
      </c>
      <c r="D81" s="16"/>
      <c r="E81" s="16">
        <v>1</v>
      </c>
      <c r="F81" s="17" t="s">
        <v>241</v>
      </c>
      <c r="G81" s="22" t="s">
        <v>221</v>
      </c>
      <c r="H81" s="16">
        <v>339914</v>
      </c>
      <c r="I81" s="16">
        <v>8640000</v>
      </c>
      <c r="J81" s="16">
        <v>3.9341898148148098E-2</v>
      </c>
      <c r="K81" s="19">
        <f t="shared" si="4"/>
        <v>0</v>
      </c>
      <c r="L81" s="25">
        <v>2</v>
      </c>
      <c r="M81" s="20" t="s">
        <v>242</v>
      </c>
      <c r="N81" s="21">
        <v>2</v>
      </c>
      <c r="O81" s="22" t="s">
        <v>243</v>
      </c>
      <c r="P81" s="19">
        <f t="shared" si="5"/>
        <v>4</v>
      </c>
    </row>
    <row r="82" spans="1:16">
      <c r="A82" s="14" t="s">
        <v>239</v>
      </c>
      <c r="B82" s="14" t="s">
        <v>17</v>
      </c>
      <c r="C82" s="15" t="s">
        <v>247</v>
      </c>
      <c r="D82" s="16"/>
      <c r="E82" s="16">
        <v>1</v>
      </c>
      <c r="F82" s="17" t="s">
        <v>241</v>
      </c>
      <c r="G82" s="22" t="s">
        <v>223</v>
      </c>
      <c r="H82" s="16">
        <v>671748</v>
      </c>
      <c r="I82" s="16">
        <v>2310000</v>
      </c>
      <c r="J82" s="16">
        <v>0.2908</v>
      </c>
      <c r="K82" s="19">
        <f t="shared" si="4"/>
        <v>0</v>
      </c>
      <c r="L82" s="25">
        <v>2</v>
      </c>
      <c r="M82" s="20" t="s">
        <v>242</v>
      </c>
      <c r="N82" s="21">
        <v>2</v>
      </c>
      <c r="O82" s="22" t="s">
        <v>243</v>
      </c>
      <c r="P82" s="19">
        <f t="shared" si="5"/>
        <v>4</v>
      </c>
    </row>
    <row r="83" spans="1:16">
      <c r="A83" s="14" t="s">
        <v>248</v>
      </c>
      <c r="B83" s="14" t="s">
        <v>77</v>
      </c>
      <c r="C83" s="15" t="s">
        <v>249</v>
      </c>
      <c r="D83" s="16" t="s">
        <v>41</v>
      </c>
      <c r="E83" s="16">
        <v>1</v>
      </c>
      <c r="F83" s="17" t="s">
        <v>250</v>
      </c>
      <c r="G83" s="22" t="s">
        <v>101</v>
      </c>
      <c r="H83" s="16">
        <v>672482</v>
      </c>
      <c r="I83" s="16">
        <v>1050000</v>
      </c>
      <c r="J83" s="16">
        <v>0.64045904761904804</v>
      </c>
      <c r="K83" s="19">
        <f t="shared" si="4"/>
        <v>1</v>
      </c>
      <c r="L83" s="19">
        <v>0</v>
      </c>
      <c r="M83" s="20"/>
      <c r="N83" s="19">
        <v>1</v>
      </c>
      <c r="O83" s="22" t="s">
        <v>162</v>
      </c>
      <c r="P83" s="19">
        <f t="shared" si="5"/>
        <v>2</v>
      </c>
    </row>
    <row r="84" spans="1:16">
      <c r="A84" s="14" t="s">
        <v>248</v>
      </c>
      <c r="B84" s="14" t="s">
        <v>17</v>
      </c>
      <c r="C84" s="15" t="s">
        <v>251</v>
      </c>
      <c r="D84" s="16" t="s">
        <v>41</v>
      </c>
      <c r="E84" s="16">
        <v>1</v>
      </c>
      <c r="F84" s="17" t="s">
        <v>250</v>
      </c>
      <c r="G84" s="22" t="s">
        <v>96</v>
      </c>
      <c r="H84" s="16">
        <v>1624863</v>
      </c>
      <c r="I84" s="16">
        <v>3630000</v>
      </c>
      <c r="J84" s="16">
        <v>0.44762066115702498</v>
      </c>
      <c r="K84" s="19">
        <f t="shared" si="4"/>
        <v>1</v>
      </c>
      <c r="L84" s="19">
        <v>0</v>
      </c>
      <c r="M84" s="20"/>
      <c r="N84" s="21">
        <v>1</v>
      </c>
      <c r="O84" s="22" t="s">
        <v>252</v>
      </c>
      <c r="P84" s="19">
        <f t="shared" si="5"/>
        <v>2</v>
      </c>
    </row>
    <row r="85" spans="1:16">
      <c r="A85" s="14" t="s">
        <v>253</v>
      </c>
      <c r="B85" s="14" t="s">
        <v>86</v>
      </c>
      <c r="C85" s="15" t="s">
        <v>254</v>
      </c>
      <c r="D85" s="16" t="s">
        <v>41</v>
      </c>
      <c r="E85" s="16">
        <v>1</v>
      </c>
      <c r="F85" s="17" t="s">
        <v>255</v>
      </c>
      <c r="G85" s="22" t="s">
        <v>89</v>
      </c>
      <c r="H85" s="16">
        <v>502994</v>
      </c>
      <c r="I85" s="16">
        <v>2050000</v>
      </c>
      <c r="J85" s="16">
        <v>0.245362926829268</v>
      </c>
      <c r="K85" s="19">
        <f t="shared" si="4"/>
        <v>0</v>
      </c>
      <c r="L85" s="25">
        <v>1</v>
      </c>
      <c r="M85" s="20" t="s">
        <v>501</v>
      </c>
      <c r="N85" s="19">
        <v>2</v>
      </c>
      <c r="O85" s="22" t="s">
        <v>243</v>
      </c>
      <c r="P85" s="19">
        <f t="shared" si="5"/>
        <v>3</v>
      </c>
    </row>
    <row r="86" spans="1:16">
      <c r="A86" s="14" t="s">
        <v>253</v>
      </c>
      <c r="B86" s="14" t="s">
        <v>77</v>
      </c>
      <c r="C86" s="15" t="s">
        <v>256</v>
      </c>
      <c r="D86" s="16" t="s">
        <v>41</v>
      </c>
      <c r="E86" s="16">
        <v>1</v>
      </c>
      <c r="F86" s="17" t="s">
        <v>255</v>
      </c>
      <c r="G86" s="22" t="s">
        <v>257</v>
      </c>
      <c r="H86" s="16">
        <v>108963</v>
      </c>
      <c r="I86" s="16">
        <v>2830000</v>
      </c>
      <c r="J86" s="16">
        <v>3.8502826855123698E-2</v>
      </c>
      <c r="K86" s="19">
        <f t="shared" si="4"/>
        <v>0</v>
      </c>
      <c r="L86" s="25">
        <v>1</v>
      </c>
      <c r="M86" s="20" t="s">
        <v>502</v>
      </c>
      <c r="N86" s="19">
        <v>2</v>
      </c>
      <c r="O86" s="22" t="s">
        <v>206</v>
      </c>
      <c r="P86" s="19">
        <f t="shared" si="5"/>
        <v>3</v>
      </c>
    </row>
    <row r="87" spans="1:16">
      <c r="A87" s="14" t="s">
        <v>253</v>
      </c>
      <c r="B87" s="14" t="s">
        <v>83</v>
      </c>
      <c r="C87" s="15" t="s">
        <v>258</v>
      </c>
      <c r="D87" s="16" t="s">
        <v>41</v>
      </c>
      <c r="E87" s="16">
        <v>1</v>
      </c>
      <c r="F87" s="17" t="s">
        <v>255</v>
      </c>
      <c r="G87" s="22" t="s">
        <v>259</v>
      </c>
      <c r="H87" s="16">
        <v>420944</v>
      </c>
      <c r="I87" s="16">
        <v>3000000</v>
      </c>
      <c r="J87" s="16">
        <v>0.140314666666667</v>
      </c>
      <c r="K87" s="19">
        <f t="shared" si="4"/>
        <v>0</v>
      </c>
      <c r="L87" s="25">
        <v>1</v>
      </c>
      <c r="M87" s="20" t="s">
        <v>502</v>
      </c>
      <c r="N87" s="19">
        <v>2</v>
      </c>
      <c r="O87" s="22" t="s">
        <v>243</v>
      </c>
      <c r="P87" s="19">
        <f t="shared" si="5"/>
        <v>3</v>
      </c>
    </row>
    <row r="88" spans="1:16">
      <c r="A88" s="14" t="s">
        <v>253</v>
      </c>
      <c r="B88" s="14" t="s">
        <v>17</v>
      </c>
      <c r="C88" s="15" t="s">
        <v>260</v>
      </c>
      <c r="D88" s="16" t="s">
        <v>41</v>
      </c>
      <c r="E88" s="16">
        <v>1</v>
      </c>
      <c r="F88" s="17" t="s">
        <v>255</v>
      </c>
      <c r="G88" s="22" t="s">
        <v>209</v>
      </c>
      <c r="H88" s="16">
        <v>162118</v>
      </c>
      <c r="I88" s="16">
        <v>440000</v>
      </c>
      <c r="J88" s="16">
        <v>0.36845</v>
      </c>
      <c r="K88" s="19">
        <f t="shared" si="4"/>
        <v>1</v>
      </c>
      <c r="L88" s="25">
        <v>1</v>
      </c>
      <c r="M88" s="20"/>
      <c r="N88" s="21">
        <v>2</v>
      </c>
      <c r="O88" s="22" t="s">
        <v>243</v>
      </c>
      <c r="P88" s="19">
        <f t="shared" si="5"/>
        <v>4</v>
      </c>
    </row>
    <row r="89" spans="1:16">
      <c r="A89" s="14" t="s">
        <v>261</v>
      </c>
      <c r="B89" s="14" t="s">
        <v>86</v>
      </c>
      <c r="C89" s="15" t="s">
        <v>262</v>
      </c>
      <c r="D89" s="16"/>
      <c r="E89" s="16">
        <v>1</v>
      </c>
      <c r="F89" s="17" t="s">
        <v>263</v>
      </c>
      <c r="G89" s="22" t="s">
        <v>89</v>
      </c>
      <c r="H89" s="16">
        <v>341206</v>
      </c>
      <c r="I89" s="16">
        <v>1290000</v>
      </c>
      <c r="J89" s="16">
        <v>0.264500775193798</v>
      </c>
      <c r="K89" s="19">
        <f t="shared" si="4"/>
        <v>0</v>
      </c>
      <c r="L89" s="25">
        <v>1</v>
      </c>
      <c r="M89" s="20" t="s">
        <v>503</v>
      </c>
      <c r="N89" s="19">
        <v>2</v>
      </c>
      <c r="O89" s="22" t="s">
        <v>264</v>
      </c>
      <c r="P89" s="19">
        <f t="shared" si="5"/>
        <v>3</v>
      </c>
    </row>
    <row r="90" spans="1:16">
      <c r="A90" s="14" t="s">
        <v>261</v>
      </c>
      <c r="B90" s="14" t="s">
        <v>77</v>
      </c>
      <c r="C90" s="15" t="s">
        <v>265</v>
      </c>
      <c r="D90" s="16"/>
      <c r="E90" s="16">
        <v>1</v>
      </c>
      <c r="F90" s="17" t="s">
        <v>263</v>
      </c>
      <c r="G90" s="22" t="s">
        <v>101</v>
      </c>
      <c r="H90" s="16">
        <v>329750</v>
      </c>
      <c r="I90" s="16">
        <v>8510000</v>
      </c>
      <c r="J90" s="16">
        <v>3.87485311398355E-2</v>
      </c>
      <c r="K90" s="19">
        <f t="shared" si="4"/>
        <v>0</v>
      </c>
      <c r="L90" s="25">
        <v>1</v>
      </c>
      <c r="M90" s="20" t="s">
        <v>503</v>
      </c>
      <c r="N90" s="19">
        <v>2</v>
      </c>
      <c r="O90" s="22" t="s">
        <v>206</v>
      </c>
      <c r="P90" s="19">
        <f t="shared" si="5"/>
        <v>3</v>
      </c>
    </row>
    <row r="91" spans="1:16">
      <c r="A91" s="14" t="s">
        <v>261</v>
      </c>
      <c r="B91" s="14" t="s">
        <v>83</v>
      </c>
      <c r="C91" s="15" t="s">
        <v>266</v>
      </c>
      <c r="D91" s="16"/>
      <c r="E91" s="16">
        <v>1</v>
      </c>
      <c r="F91" s="17" t="s">
        <v>263</v>
      </c>
      <c r="G91" s="22" t="s">
        <v>259</v>
      </c>
      <c r="H91" s="16">
        <v>468534</v>
      </c>
      <c r="I91" s="16">
        <v>5000000</v>
      </c>
      <c r="J91" s="16">
        <v>9.3706800000000007E-2</v>
      </c>
      <c r="K91" s="19">
        <f t="shared" si="4"/>
        <v>0</v>
      </c>
      <c r="L91" s="25">
        <v>1</v>
      </c>
      <c r="M91" s="20" t="s">
        <v>503</v>
      </c>
      <c r="N91" s="21">
        <v>2</v>
      </c>
      <c r="O91" s="22" t="s">
        <v>264</v>
      </c>
      <c r="P91" s="19">
        <f t="shared" si="5"/>
        <v>3</v>
      </c>
    </row>
    <row r="92" spans="1:16">
      <c r="A92" s="14" t="s">
        <v>261</v>
      </c>
      <c r="B92" s="14" t="s">
        <v>17</v>
      </c>
      <c r="C92" s="15" t="s">
        <v>267</v>
      </c>
      <c r="D92" s="16"/>
      <c r="E92" s="16">
        <v>1</v>
      </c>
      <c r="F92" s="17" t="s">
        <v>263</v>
      </c>
      <c r="G92" s="22" t="s">
        <v>96</v>
      </c>
      <c r="H92" s="16">
        <v>591579</v>
      </c>
      <c r="I92" s="16">
        <v>1140000</v>
      </c>
      <c r="J92" s="16">
        <v>0.51892894736842099</v>
      </c>
      <c r="K92" s="19">
        <f t="shared" si="4"/>
        <v>1</v>
      </c>
      <c r="L92" s="25">
        <v>1</v>
      </c>
      <c r="M92" s="20" t="s">
        <v>503</v>
      </c>
      <c r="N92" s="21">
        <v>2</v>
      </c>
      <c r="O92" s="22" t="s">
        <v>264</v>
      </c>
      <c r="P92" s="19">
        <f t="shared" si="5"/>
        <v>4</v>
      </c>
    </row>
    <row r="93" spans="1:16">
      <c r="A93" s="14" t="s">
        <v>268</v>
      </c>
      <c r="B93" s="14" t="s">
        <v>77</v>
      </c>
      <c r="C93" s="15" t="s">
        <v>269</v>
      </c>
      <c r="D93" s="16"/>
      <c r="E93" s="16">
        <v>1</v>
      </c>
      <c r="F93" s="17" t="s">
        <v>270</v>
      </c>
      <c r="G93" s="22" t="s">
        <v>101</v>
      </c>
      <c r="H93" s="16" t="e">
        <f>#N/A</f>
        <v>#N/A</v>
      </c>
      <c r="I93" s="16" t="e">
        <f>#N/A</f>
        <v>#N/A</v>
      </c>
      <c r="J93" s="16" t="e">
        <f>#N/A</f>
        <v>#N/A</v>
      </c>
      <c r="K93" s="19">
        <v>0</v>
      </c>
      <c r="L93" s="25">
        <v>1</v>
      </c>
      <c r="M93" s="20" t="s">
        <v>503</v>
      </c>
      <c r="N93" s="21">
        <v>2</v>
      </c>
      <c r="O93" s="22" t="s">
        <v>206</v>
      </c>
      <c r="P93" s="19">
        <f t="shared" si="5"/>
        <v>3</v>
      </c>
    </row>
    <row r="94" spans="1:16">
      <c r="A94" s="14" t="s">
        <v>268</v>
      </c>
      <c r="B94" s="14" t="s">
        <v>17</v>
      </c>
      <c r="C94" s="15" t="s">
        <v>271</v>
      </c>
      <c r="D94" s="16"/>
      <c r="E94" s="16">
        <v>1</v>
      </c>
      <c r="F94" s="17" t="s">
        <v>270</v>
      </c>
      <c r="G94" s="22" t="s">
        <v>272</v>
      </c>
      <c r="H94" s="16">
        <v>464101</v>
      </c>
      <c r="I94" s="16">
        <v>1710000</v>
      </c>
      <c r="J94" s="16">
        <v>0.27140409356725098</v>
      </c>
      <c r="K94" s="19">
        <f t="shared" ref="K94:K125" si="6">IF(J94&lt;0.33,0,IF(J94&gt;0.66,2,1))</f>
        <v>0</v>
      </c>
      <c r="L94" s="25">
        <v>1</v>
      </c>
      <c r="M94" s="20" t="s">
        <v>503</v>
      </c>
      <c r="N94" s="21">
        <v>1</v>
      </c>
      <c r="O94" s="22" t="s">
        <v>273</v>
      </c>
      <c r="P94" s="19">
        <f t="shared" si="5"/>
        <v>2</v>
      </c>
    </row>
    <row r="95" spans="1:16">
      <c r="A95" s="14" t="s">
        <v>274</v>
      </c>
      <c r="B95" s="14" t="s">
        <v>86</v>
      </c>
      <c r="C95" s="15" t="s">
        <v>275</v>
      </c>
      <c r="D95" s="16"/>
      <c r="E95" s="16">
        <v>1</v>
      </c>
      <c r="F95" s="17" t="s">
        <v>276</v>
      </c>
      <c r="G95" s="22" t="s">
        <v>89</v>
      </c>
      <c r="H95" s="16">
        <v>671696</v>
      </c>
      <c r="I95" s="16">
        <v>2910000</v>
      </c>
      <c r="J95" s="16">
        <v>0.23082336769759401</v>
      </c>
      <c r="K95" s="19">
        <f t="shared" si="6"/>
        <v>0</v>
      </c>
      <c r="L95" s="19">
        <v>2</v>
      </c>
      <c r="M95" s="20" t="s">
        <v>111</v>
      </c>
      <c r="N95" s="21">
        <v>1</v>
      </c>
      <c r="O95" s="22" t="s">
        <v>234</v>
      </c>
      <c r="P95" s="19">
        <f t="shared" si="5"/>
        <v>3</v>
      </c>
    </row>
    <row r="96" spans="1:16">
      <c r="A96" s="14" t="s">
        <v>274</v>
      </c>
      <c r="B96" s="14" t="s">
        <v>77</v>
      </c>
      <c r="C96" s="15" t="s">
        <v>277</v>
      </c>
      <c r="D96" s="16"/>
      <c r="E96" s="16">
        <v>1</v>
      </c>
      <c r="F96" s="17" t="s">
        <v>276</v>
      </c>
      <c r="G96" s="22" t="s">
        <v>101</v>
      </c>
      <c r="H96" s="16">
        <v>1621551</v>
      </c>
      <c r="I96" s="16">
        <v>11640000</v>
      </c>
      <c r="J96" s="16">
        <v>0.139308505154639</v>
      </c>
      <c r="K96" s="19">
        <f t="shared" si="6"/>
        <v>0</v>
      </c>
      <c r="L96" s="19">
        <v>0</v>
      </c>
      <c r="M96" s="20"/>
      <c r="N96" s="19">
        <v>1</v>
      </c>
      <c r="O96" s="22" t="s">
        <v>162</v>
      </c>
      <c r="P96" s="19">
        <f t="shared" si="5"/>
        <v>1</v>
      </c>
    </row>
    <row r="97" spans="1:16">
      <c r="A97" s="14" t="s">
        <v>274</v>
      </c>
      <c r="B97" s="14" t="s">
        <v>83</v>
      </c>
      <c r="C97" s="15" t="s">
        <v>278</v>
      </c>
      <c r="D97" s="16"/>
      <c r="E97" s="16">
        <v>1</v>
      </c>
      <c r="F97" s="17" t="s">
        <v>276</v>
      </c>
      <c r="G97" s="22" t="s">
        <v>176</v>
      </c>
      <c r="H97" s="16">
        <v>598695</v>
      </c>
      <c r="I97" s="16">
        <v>7010000</v>
      </c>
      <c r="J97" s="16">
        <v>8.5405848787446503E-2</v>
      </c>
      <c r="K97" s="19">
        <f t="shared" si="6"/>
        <v>0</v>
      </c>
      <c r="L97" s="19">
        <v>0</v>
      </c>
      <c r="M97" s="20"/>
      <c r="N97" s="19">
        <v>1</v>
      </c>
      <c r="O97" s="22" t="s">
        <v>234</v>
      </c>
      <c r="P97" s="19">
        <f t="shared" si="5"/>
        <v>1</v>
      </c>
    </row>
    <row r="98" spans="1:16">
      <c r="A98" s="14" t="s">
        <v>274</v>
      </c>
      <c r="B98" s="14" t="s">
        <v>17</v>
      </c>
      <c r="C98" s="15" t="s">
        <v>279</v>
      </c>
      <c r="D98" s="16"/>
      <c r="E98" s="16">
        <v>1</v>
      </c>
      <c r="F98" s="17" t="s">
        <v>276</v>
      </c>
      <c r="G98" s="22" t="s">
        <v>20</v>
      </c>
      <c r="H98" s="16">
        <v>519285</v>
      </c>
      <c r="I98" s="16">
        <v>1760000</v>
      </c>
      <c r="J98" s="16">
        <v>0.29504829545454597</v>
      </c>
      <c r="K98" s="19">
        <f t="shared" si="6"/>
        <v>0</v>
      </c>
      <c r="L98" s="19">
        <v>0</v>
      </c>
      <c r="M98" s="20"/>
      <c r="N98" s="19">
        <v>1</v>
      </c>
      <c r="O98" s="22" t="s">
        <v>234</v>
      </c>
      <c r="P98" s="19">
        <f t="shared" ref="P98:P129" si="7">K98+L98+N98</f>
        <v>1</v>
      </c>
    </row>
    <row r="99" spans="1:16">
      <c r="A99" s="14" t="s">
        <v>280</v>
      </c>
      <c r="B99" s="14" t="s">
        <v>86</v>
      </c>
      <c r="C99" s="15" t="s">
        <v>281</v>
      </c>
      <c r="D99" s="16"/>
      <c r="E99" s="16">
        <v>1</v>
      </c>
      <c r="F99" s="17" t="s">
        <v>282</v>
      </c>
      <c r="G99" s="22" t="s">
        <v>283</v>
      </c>
      <c r="H99" s="16">
        <v>274543</v>
      </c>
      <c r="I99" s="16">
        <v>1190000</v>
      </c>
      <c r="J99" s="16">
        <v>0.23070840336134499</v>
      </c>
      <c r="K99" s="19">
        <f t="shared" si="6"/>
        <v>0</v>
      </c>
      <c r="L99" s="26">
        <v>2</v>
      </c>
      <c r="M99" s="20" t="s">
        <v>284</v>
      </c>
      <c r="N99" s="21">
        <v>2</v>
      </c>
      <c r="O99" s="22" t="s">
        <v>264</v>
      </c>
      <c r="P99" s="19">
        <f t="shared" si="7"/>
        <v>4</v>
      </c>
    </row>
    <row r="100" spans="1:16">
      <c r="A100" s="14" t="s">
        <v>280</v>
      </c>
      <c r="B100" s="14" t="s">
        <v>77</v>
      </c>
      <c r="C100" s="15" t="s">
        <v>285</v>
      </c>
      <c r="D100" s="16"/>
      <c r="E100" s="16">
        <v>1</v>
      </c>
      <c r="F100" s="17" t="s">
        <v>282</v>
      </c>
      <c r="G100" s="22" t="s">
        <v>101</v>
      </c>
      <c r="H100" s="16">
        <v>1173866</v>
      </c>
      <c r="I100" s="16">
        <v>8360000</v>
      </c>
      <c r="J100" s="16">
        <v>0.14041459330143499</v>
      </c>
      <c r="K100" s="19">
        <f t="shared" si="6"/>
        <v>0</v>
      </c>
      <c r="L100" s="26">
        <v>2</v>
      </c>
      <c r="M100" s="20" t="s">
        <v>284</v>
      </c>
      <c r="N100" s="21">
        <v>2</v>
      </c>
      <c r="O100" s="22" t="s">
        <v>206</v>
      </c>
      <c r="P100" s="19">
        <f t="shared" si="7"/>
        <v>4</v>
      </c>
    </row>
    <row r="101" spans="1:16">
      <c r="A101" s="14" t="s">
        <v>280</v>
      </c>
      <c r="B101" s="14" t="s">
        <v>83</v>
      </c>
      <c r="C101" s="15" t="s">
        <v>286</v>
      </c>
      <c r="D101" s="16"/>
      <c r="E101" s="16">
        <v>1</v>
      </c>
      <c r="F101" s="17" t="s">
        <v>282</v>
      </c>
      <c r="G101" s="22" t="s">
        <v>287</v>
      </c>
      <c r="H101" s="16">
        <v>322855</v>
      </c>
      <c r="I101" s="16">
        <v>6020000</v>
      </c>
      <c r="J101" s="16">
        <v>5.3630398671096299E-2</v>
      </c>
      <c r="K101" s="19">
        <f t="shared" si="6"/>
        <v>0</v>
      </c>
      <c r="L101" s="26">
        <v>2</v>
      </c>
      <c r="M101" s="20" t="s">
        <v>284</v>
      </c>
      <c r="N101" s="21">
        <v>2</v>
      </c>
      <c r="O101" s="22" t="s">
        <v>264</v>
      </c>
      <c r="P101" s="19">
        <f t="shared" si="7"/>
        <v>4</v>
      </c>
    </row>
    <row r="102" spans="1:16">
      <c r="A102" s="14" t="s">
        <v>280</v>
      </c>
      <c r="B102" s="14" t="s">
        <v>17</v>
      </c>
      <c r="C102" s="15" t="s">
        <v>288</v>
      </c>
      <c r="D102" s="16"/>
      <c r="E102" s="16">
        <v>1</v>
      </c>
      <c r="F102" s="17" t="s">
        <v>282</v>
      </c>
      <c r="G102" s="22" t="s">
        <v>289</v>
      </c>
      <c r="H102" s="16">
        <v>665976</v>
      </c>
      <c r="I102" s="16">
        <v>2050000</v>
      </c>
      <c r="J102" s="16">
        <v>0.32486634146341498</v>
      </c>
      <c r="K102" s="19">
        <f t="shared" si="6"/>
        <v>0</v>
      </c>
      <c r="L102" s="19">
        <v>2</v>
      </c>
      <c r="M102" s="20" t="s">
        <v>290</v>
      </c>
      <c r="N102" s="19">
        <v>2</v>
      </c>
      <c r="O102" s="22" t="s">
        <v>264</v>
      </c>
      <c r="P102" s="19">
        <f t="shared" si="7"/>
        <v>4</v>
      </c>
    </row>
    <row r="103" spans="1:16">
      <c r="A103" s="14" t="s">
        <v>291</v>
      </c>
      <c r="B103" s="14" t="s">
        <v>86</v>
      </c>
      <c r="C103" s="15" t="s">
        <v>292</v>
      </c>
      <c r="D103" s="16"/>
      <c r="E103" s="16">
        <v>1</v>
      </c>
      <c r="F103" s="17" t="s">
        <v>293</v>
      </c>
      <c r="G103" s="22" t="s">
        <v>89</v>
      </c>
      <c r="H103" s="16">
        <v>384223</v>
      </c>
      <c r="I103" s="16">
        <v>2450000</v>
      </c>
      <c r="J103" s="16">
        <v>0.15682571428571401</v>
      </c>
      <c r="K103" s="19">
        <f t="shared" si="6"/>
        <v>0</v>
      </c>
      <c r="L103" s="26">
        <v>2</v>
      </c>
      <c r="M103" s="20" t="s">
        <v>284</v>
      </c>
      <c r="N103" s="21">
        <v>2</v>
      </c>
      <c r="O103" s="22" t="s">
        <v>264</v>
      </c>
      <c r="P103" s="19">
        <f t="shared" si="7"/>
        <v>4</v>
      </c>
    </row>
    <row r="104" spans="1:16">
      <c r="A104" s="14" t="s">
        <v>291</v>
      </c>
      <c r="B104" s="14" t="s">
        <v>83</v>
      </c>
      <c r="C104" s="15" t="s">
        <v>294</v>
      </c>
      <c r="D104" s="16"/>
      <c r="E104" s="16">
        <v>1</v>
      </c>
      <c r="F104" s="17" t="s">
        <v>293</v>
      </c>
      <c r="G104" s="22" t="s">
        <v>259</v>
      </c>
      <c r="H104" s="16">
        <v>380649</v>
      </c>
      <c r="I104" s="16">
        <v>1920000</v>
      </c>
      <c r="J104" s="16">
        <v>0.1982546875</v>
      </c>
      <c r="K104" s="19">
        <f t="shared" si="6"/>
        <v>0</v>
      </c>
      <c r="L104" s="26">
        <v>2</v>
      </c>
      <c r="M104" s="20" t="s">
        <v>284</v>
      </c>
      <c r="N104" s="19">
        <v>2</v>
      </c>
      <c r="O104" s="22" t="s">
        <v>264</v>
      </c>
      <c r="P104" s="19">
        <f t="shared" si="7"/>
        <v>4</v>
      </c>
    </row>
    <row r="105" spans="1:16">
      <c r="A105" s="14" t="s">
        <v>291</v>
      </c>
      <c r="B105" s="14" t="s">
        <v>17</v>
      </c>
      <c r="C105" s="15" t="s">
        <v>295</v>
      </c>
      <c r="D105" s="16"/>
      <c r="E105" s="16">
        <v>1</v>
      </c>
      <c r="F105" s="17" t="s">
        <v>293</v>
      </c>
      <c r="G105" s="22" t="s">
        <v>133</v>
      </c>
      <c r="H105" s="16">
        <v>170000</v>
      </c>
      <c r="I105" s="16">
        <v>370000</v>
      </c>
      <c r="J105" s="16">
        <v>0.45945945945945998</v>
      </c>
      <c r="K105" s="19">
        <f t="shared" si="6"/>
        <v>1</v>
      </c>
      <c r="L105" s="26">
        <v>2</v>
      </c>
      <c r="M105" s="20" t="s">
        <v>284</v>
      </c>
      <c r="N105" s="21">
        <v>2</v>
      </c>
      <c r="O105" s="22" t="s">
        <v>264</v>
      </c>
      <c r="P105" s="19">
        <f t="shared" si="7"/>
        <v>5</v>
      </c>
    </row>
    <row r="106" spans="1:16">
      <c r="A106" s="14" t="s">
        <v>296</v>
      </c>
      <c r="B106" s="14" t="s">
        <v>86</v>
      </c>
      <c r="C106" s="15" t="s">
        <v>297</v>
      </c>
      <c r="D106" s="16" t="s">
        <v>41</v>
      </c>
      <c r="E106" s="16">
        <v>1</v>
      </c>
      <c r="F106" s="17" t="s">
        <v>298</v>
      </c>
      <c r="G106" s="22" t="s">
        <v>89</v>
      </c>
      <c r="H106" s="16">
        <v>288462</v>
      </c>
      <c r="I106" s="16">
        <v>1130000</v>
      </c>
      <c r="J106" s="16">
        <v>0.25527610619468999</v>
      </c>
      <c r="K106" s="19">
        <f t="shared" si="6"/>
        <v>0</v>
      </c>
      <c r="L106" s="19">
        <v>2</v>
      </c>
      <c r="M106" s="20" t="s">
        <v>299</v>
      </c>
      <c r="N106" s="25">
        <v>1</v>
      </c>
      <c r="O106" s="22" t="s">
        <v>21</v>
      </c>
      <c r="P106" s="19">
        <f t="shared" si="7"/>
        <v>3</v>
      </c>
    </row>
    <row r="107" spans="1:16">
      <c r="A107" s="14" t="s">
        <v>296</v>
      </c>
      <c r="B107" s="14" t="s">
        <v>77</v>
      </c>
      <c r="C107" s="15" t="s">
        <v>300</v>
      </c>
      <c r="D107" s="16" t="s">
        <v>41</v>
      </c>
      <c r="E107" s="16">
        <v>1</v>
      </c>
      <c r="F107" s="17" t="s">
        <v>298</v>
      </c>
      <c r="G107" s="22" t="s">
        <v>301</v>
      </c>
      <c r="H107" s="16">
        <v>18561</v>
      </c>
      <c r="I107" s="16">
        <v>890000</v>
      </c>
      <c r="J107" s="16">
        <v>2.0855056179775299E-2</v>
      </c>
      <c r="K107" s="19">
        <f t="shared" si="6"/>
        <v>0</v>
      </c>
      <c r="L107" s="19">
        <v>2</v>
      </c>
      <c r="M107" s="20" t="s">
        <v>302</v>
      </c>
      <c r="N107" s="25">
        <v>1</v>
      </c>
      <c r="O107" s="22" t="s">
        <v>94</v>
      </c>
      <c r="P107" s="19">
        <f t="shared" si="7"/>
        <v>3</v>
      </c>
    </row>
    <row r="108" spans="1:16">
      <c r="A108" s="14" t="s">
        <v>296</v>
      </c>
      <c r="B108" s="14" t="s">
        <v>83</v>
      </c>
      <c r="C108" s="15" t="s">
        <v>303</v>
      </c>
      <c r="D108" s="16" t="s">
        <v>41</v>
      </c>
      <c r="E108" s="16">
        <v>1</v>
      </c>
      <c r="F108" s="17" t="s">
        <v>298</v>
      </c>
      <c r="G108" s="22" t="s">
        <v>169</v>
      </c>
      <c r="H108" s="16">
        <v>205971</v>
      </c>
      <c r="I108" s="16">
        <v>1940000</v>
      </c>
      <c r="J108" s="16">
        <v>0.106170618556701</v>
      </c>
      <c r="K108" s="19">
        <f t="shared" si="6"/>
        <v>0</v>
      </c>
      <c r="L108" s="19">
        <v>2</v>
      </c>
      <c r="M108" s="20" t="s">
        <v>299</v>
      </c>
      <c r="N108" s="25">
        <v>1</v>
      </c>
      <c r="O108" s="22" t="s">
        <v>21</v>
      </c>
      <c r="P108" s="19">
        <f t="shared" si="7"/>
        <v>3</v>
      </c>
    </row>
    <row r="109" spans="1:16">
      <c r="A109" s="14" t="s">
        <v>296</v>
      </c>
      <c r="B109" s="14" t="s">
        <v>17</v>
      </c>
      <c r="C109" s="15" t="s">
        <v>304</v>
      </c>
      <c r="D109" s="16" t="s">
        <v>41</v>
      </c>
      <c r="E109" s="16">
        <v>1</v>
      </c>
      <c r="F109" s="17" t="s">
        <v>298</v>
      </c>
      <c r="G109" s="22" t="s">
        <v>209</v>
      </c>
      <c r="H109" s="16">
        <v>40000</v>
      </c>
      <c r="I109" s="16">
        <v>50000</v>
      </c>
      <c r="J109" s="16">
        <v>0.8</v>
      </c>
      <c r="K109" s="19">
        <f t="shared" si="6"/>
        <v>2</v>
      </c>
      <c r="L109" s="19">
        <v>2</v>
      </c>
      <c r="M109" s="20" t="s">
        <v>299</v>
      </c>
      <c r="N109" s="19">
        <v>1</v>
      </c>
      <c r="O109" s="22" t="s">
        <v>21</v>
      </c>
      <c r="P109" s="19">
        <f t="shared" si="7"/>
        <v>5</v>
      </c>
    </row>
    <row r="110" spans="1:16">
      <c r="A110" s="14" t="s">
        <v>305</v>
      </c>
      <c r="B110" s="14" t="s">
        <v>86</v>
      </c>
      <c r="C110" s="15" t="s">
        <v>306</v>
      </c>
      <c r="D110" s="16"/>
      <c r="E110" s="16">
        <v>1</v>
      </c>
      <c r="F110" s="17" t="s">
        <v>307</v>
      </c>
      <c r="G110" s="22" t="s">
        <v>89</v>
      </c>
      <c r="H110" s="16">
        <v>78197</v>
      </c>
      <c r="I110" s="16">
        <v>100000</v>
      </c>
      <c r="J110" s="16">
        <v>0.78197000000000005</v>
      </c>
      <c r="K110" s="19">
        <f t="shared" si="6"/>
        <v>2</v>
      </c>
      <c r="L110" s="19">
        <v>0</v>
      </c>
      <c r="M110" s="20"/>
      <c r="N110" s="21">
        <v>1</v>
      </c>
      <c r="O110" s="22" t="s">
        <v>308</v>
      </c>
      <c r="P110" s="19">
        <f t="shared" si="7"/>
        <v>3</v>
      </c>
    </row>
    <row r="111" spans="1:16">
      <c r="A111" s="14" t="s">
        <v>305</v>
      </c>
      <c r="B111" s="14" t="s">
        <v>77</v>
      </c>
      <c r="C111" s="15" t="s">
        <v>309</v>
      </c>
      <c r="D111" s="16"/>
      <c r="E111" s="16">
        <v>1</v>
      </c>
      <c r="F111" s="17" t="s">
        <v>307</v>
      </c>
      <c r="G111" s="22" t="s">
        <v>101</v>
      </c>
      <c r="H111" s="16">
        <v>10562</v>
      </c>
      <c r="I111" s="16">
        <v>560000</v>
      </c>
      <c r="J111" s="16">
        <v>1.88607142857143E-2</v>
      </c>
      <c r="K111" s="19">
        <f t="shared" si="6"/>
        <v>0</v>
      </c>
      <c r="L111" s="21">
        <v>0</v>
      </c>
      <c r="M111" s="20"/>
      <c r="N111" s="19">
        <v>1</v>
      </c>
      <c r="O111" s="22" t="s">
        <v>162</v>
      </c>
      <c r="P111" s="19">
        <f t="shared" si="7"/>
        <v>1</v>
      </c>
    </row>
    <row r="112" spans="1:16">
      <c r="A112" s="14" t="s">
        <v>305</v>
      </c>
      <c r="B112" s="14" t="s">
        <v>83</v>
      </c>
      <c r="C112" s="15" t="s">
        <v>310</v>
      </c>
      <c r="D112" s="16"/>
      <c r="E112" s="16">
        <v>1</v>
      </c>
      <c r="F112" s="17" t="s">
        <v>307</v>
      </c>
      <c r="G112" s="22" t="s">
        <v>169</v>
      </c>
      <c r="H112" s="16">
        <v>236538</v>
      </c>
      <c r="I112" s="16">
        <v>1160000</v>
      </c>
      <c r="J112" s="16">
        <v>0.203912068965517</v>
      </c>
      <c r="K112" s="19">
        <f t="shared" si="6"/>
        <v>0</v>
      </c>
      <c r="L112" s="21">
        <v>0</v>
      </c>
      <c r="M112" s="20"/>
      <c r="N112" s="21">
        <v>1</v>
      </c>
      <c r="O112" s="22" t="s">
        <v>308</v>
      </c>
      <c r="P112" s="19">
        <f t="shared" si="7"/>
        <v>1</v>
      </c>
    </row>
    <row r="113" spans="1:16">
      <c r="A113" s="14" t="s">
        <v>311</v>
      </c>
      <c r="B113" s="14" t="s">
        <v>86</v>
      </c>
      <c r="C113" s="15" t="s">
        <v>312</v>
      </c>
      <c r="D113" s="16"/>
      <c r="E113" s="16">
        <v>1</v>
      </c>
      <c r="F113" s="17" t="s">
        <v>313</v>
      </c>
      <c r="G113" s="22" t="s">
        <v>89</v>
      </c>
      <c r="H113" s="16">
        <v>358125</v>
      </c>
      <c r="I113" s="16">
        <v>850000</v>
      </c>
      <c r="J113" s="16">
        <v>0.42132352941176499</v>
      </c>
      <c r="K113" s="19">
        <f t="shared" si="6"/>
        <v>1</v>
      </c>
      <c r="L113" s="19">
        <v>2</v>
      </c>
      <c r="M113" s="20" t="s">
        <v>299</v>
      </c>
      <c r="N113" s="21">
        <v>0</v>
      </c>
      <c r="O113" s="22" t="s">
        <v>21</v>
      </c>
      <c r="P113" s="19">
        <f t="shared" si="7"/>
        <v>3</v>
      </c>
    </row>
    <row r="114" spans="1:16">
      <c r="A114" s="14" t="s">
        <v>311</v>
      </c>
      <c r="B114" s="14" t="s">
        <v>77</v>
      </c>
      <c r="C114" s="15" t="s">
        <v>314</v>
      </c>
      <c r="D114" s="16"/>
      <c r="E114" s="16">
        <v>1</v>
      </c>
      <c r="F114" s="17" t="s">
        <v>313</v>
      </c>
      <c r="G114" s="22" t="s">
        <v>301</v>
      </c>
      <c r="H114" s="16">
        <v>21966</v>
      </c>
      <c r="I114" s="16">
        <v>660000</v>
      </c>
      <c r="J114" s="16">
        <v>3.3281818181818197E-2</v>
      </c>
      <c r="K114" s="19">
        <f t="shared" si="6"/>
        <v>0</v>
      </c>
      <c r="L114" s="21">
        <v>0</v>
      </c>
      <c r="M114" s="20"/>
      <c r="N114" s="21">
        <v>0</v>
      </c>
      <c r="O114" s="22" t="s">
        <v>94</v>
      </c>
      <c r="P114" s="19">
        <f t="shared" si="7"/>
        <v>0</v>
      </c>
    </row>
    <row r="115" spans="1:16">
      <c r="A115" s="14" t="s">
        <v>311</v>
      </c>
      <c r="B115" s="14" t="s">
        <v>83</v>
      </c>
      <c r="C115" s="15" t="s">
        <v>315</v>
      </c>
      <c r="D115" s="16"/>
      <c r="E115" s="16">
        <v>1</v>
      </c>
      <c r="F115" s="17" t="s">
        <v>313</v>
      </c>
      <c r="G115" s="22" t="s">
        <v>169</v>
      </c>
      <c r="H115" s="16">
        <v>370832</v>
      </c>
      <c r="I115" s="16">
        <v>2010000</v>
      </c>
      <c r="J115" s="16">
        <v>0.18449353233830801</v>
      </c>
      <c r="K115" s="19">
        <f t="shared" si="6"/>
        <v>0</v>
      </c>
      <c r="L115" s="21">
        <v>2</v>
      </c>
      <c r="M115" s="20" t="s">
        <v>299</v>
      </c>
      <c r="N115" s="21">
        <v>0</v>
      </c>
      <c r="O115" s="22" t="s">
        <v>21</v>
      </c>
      <c r="P115" s="19">
        <f t="shared" si="7"/>
        <v>2</v>
      </c>
    </row>
    <row r="116" spans="1:16">
      <c r="A116" s="14" t="s">
        <v>316</v>
      </c>
      <c r="B116" s="14" t="s">
        <v>86</v>
      </c>
      <c r="C116" s="15" t="s">
        <v>317</v>
      </c>
      <c r="D116" s="16"/>
      <c r="E116" s="16">
        <v>1</v>
      </c>
      <c r="F116" s="17" t="s">
        <v>318</v>
      </c>
      <c r="G116" s="22" t="s">
        <v>319</v>
      </c>
      <c r="H116" s="16">
        <v>28111</v>
      </c>
      <c r="I116" s="16">
        <v>130000</v>
      </c>
      <c r="J116" s="16">
        <v>0.21623846153846199</v>
      </c>
      <c r="K116" s="19">
        <f t="shared" si="6"/>
        <v>0</v>
      </c>
      <c r="L116" s="25">
        <v>1</v>
      </c>
      <c r="M116" s="20" t="s">
        <v>504</v>
      </c>
      <c r="N116" s="21">
        <v>1</v>
      </c>
      <c r="O116" s="22" t="s">
        <v>162</v>
      </c>
      <c r="P116" s="19">
        <f t="shared" si="7"/>
        <v>2</v>
      </c>
    </row>
    <row r="117" spans="1:16">
      <c r="A117" s="14" t="s">
        <v>316</v>
      </c>
      <c r="B117" s="14" t="s">
        <v>77</v>
      </c>
      <c r="C117" s="15" t="s">
        <v>320</v>
      </c>
      <c r="D117" s="16"/>
      <c r="E117" s="16">
        <v>1</v>
      </c>
      <c r="F117" s="17" t="s">
        <v>318</v>
      </c>
      <c r="G117" s="22" t="s">
        <v>301</v>
      </c>
      <c r="H117" s="16">
        <v>79728</v>
      </c>
      <c r="I117" s="16">
        <v>2080000</v>
      </c>
      <c r="J117" s="16">
        <v>3.8330769230769203E-2</v>
      </c>
      <c r="K117" s="19">
        <f t="shared" si="6"/>
        <v>0</v>
      </c>
      <c r="L117" s="25">
        <v>1</v>
      </c>
      <c r="M117" s="20" t="s">
        <v>504</v>
      </c>
      <c r="N117" s="21">
        <v>1</v>
      </c>
      <c r="O117" s="22" t="s">
        <v>162</v>
      </c>
      <c r="P117" s="19">
        <f t="shared" si="7"/>
        <v>2</v>
      </c>
    </row>
    <row r="118" spans="1:16">
      <c r="A118" s="14" t="s">
        <v>316</v>
      </c>
      <c r="B118" s="14" t="s">
        <v>83</v>
      </c>
      <c r="C118" s="15" t="s">
        <v>321</v>
      </c>
      <c r="D118" s="16"/>
      <c r="E118" s="16">
        <v>1</v>
      </c>
      <c r="F118" s="17" t="s">
        <v>318</v>
      </c>
      <c r="G118" s="22" t="s">
        <v>176</v>
      </c>
      <c r="H118" s="16">
        <v>228863</v>
      </c>
      <c r="I118" s="16">
        <v>980000</v>
      </c>
      <c r="J118" s="16">
        <v>0.233533673469388</v>
      </c>
      <c r="K118" s="19">
        <f t="shared" si="6"/>
        <v>0</v>
      </c>
      <c r="L118" s="25">
        <v>1</v>
      </c>
      <c r="M118" s="20" t="s">
        <v>504</v>
      </c>
      <c r="N118" s="21">
        <v>1</v>
      </c>
      <c r="O118" s="22" t="s">
        <v>322</v>
      </c>
      <c r="P118" s="19">
        <f t="shared" si="7"/>
        <v>2</v>
      </c>
    </row>
    <row r="119" spans="1:16">
      <c r="A119" s="14" t="s">
        <v>323</v>
      </c>
      <c r="B119" s="14" t="s">
        <v>77</v>
      </c>
      <c r="C119" s="15" t="s">
        <v>324</v>
      </c>
      <c r="D119" s="16" t="s">
        <v>41</v>
      </c>
      <c r="E119" s="16">
        <v>1</v>
      </c>
      <c r="F119" s="17" t="s">
        <v>325</v>
      </c>
      <c r="G119" s="22" t="s">
        <v>301</v>
      </c>
      <c r="H119" s="16">
        <v>46621</v>
      </c>
      <c r="I119" s="16">
        <v>1370000</v>
      </c>
      <c r="J119" s="16">
        <v>3.4029927007299302E-2</v>
      </c>
      <c r="K119" s="19">
        <f t="shared" si="6"/>
        <v>0</v>
      </c>
      <c r="L119" s="19">
        <v>2</v>
      </c>
      <c r="M119" s="20" t="s">
        <v>326</v>
      </c>
      <c r="N119" s="19">
        <v>1</v>
      </c>
      <c r="O119" s="22" t="s">
        <v>162</v>
      </c>
      <c r="P119" s="19">
        <f t="shared" si="7"/>
        <v>3</v>
      </c>
    </row>
    <row r="120" spans="1:16">
      <c r="A120" s="14" t="s">
        <v>323</v>
      </c>
      <c r="B120" s="14" t="s">
        <v>17</v>
      </c>
      <c r="C120" s="15" t="s">
        <v>327</v>
      </c>
      <c r="D120" s="16" t="s">
        <v>41</v>
      </c>
      <c r="E120" s="16">
        <v>1</v>
      </c>
      <c r="F120" s="17" t="s">
        <v>325</v>
      </c>
      <c r="G120" s="22" t="s">
        <v>20</v>
      </c>
      <c r="H120" s="16">
        <v>55626</v>
      </c>
      <c r="I120" s="16">
        <v>280000</v>
      </c>
      <c r="J120" s="16">
        <v>0.19866428571428599</v>
      </c>
      <c r="K120" s="19">
        <f t="shared" si="6"/>
        <v>0</v>
      </c>
      <c r="L120" s="19">
        <v>2</v>
      </c>
      <c r="M120" s="20" t="s">
        <v>328</v>
      </c>
      <c r="N120" s="19">
        <v>0</v>
      </c>
      <c r="O120" s="22" t="s">
        <v>21</v>
      </c>
      <c r="P120" s="19">
        <f t="shared" si="7"/>
        <v>2</v>
      </c>
    </row>
    <row r="121" spans="1:16">
      <c r="A121" s="14" t="s">
        <v>329</v>
      </c>
      <c r="B121" s="14" t="s">
        <v>86</v>
      </c>
      <c r="C121" s="15" t="s">
        <v>330</v>
      </c>
      <c r="D121" s="16" t="s">
        <v>41</v>
      </c>
      <c r="E121" s="16">
        <v>1</v>
      </c>
      <c r="F121" s="17" t="s">
        <v>331</v>
      </c>
      <c r="G121" s="22" t="s">
        <v>189</v>
      </c>
      <c r="H121" s="16">
        <v>176535</v>
      </c>
      <c r="I121" s="16">
        <v>1080000</v>
      </c>
      <c r="J121" s="16">
        <v>0.16345833333333301</v>
      </c>
      <c r="K121" s="19">
        <f t="shared" si="6"/>
        <v>0</v>
      </c>
      <c r="L121" s="21">
        <v>2</v>
      </c>
      <c r="M121" s="20" t="s">
        <v>332</v>
      </c>
      <c r="N121" s="21">
        <v>0</v>
      </c>
      <c r="O121" s="22" t="s">
        <v>21</v>
      </c>
      <c r="P121" s="19">
        <f t="shared" si="7"/>
        <v>2</v>
      </c>
    </row>
    <row r="122" spans="1:16">
      <c r="A122" s="14" t="s">
        <v>329</v>
      </c>
      <c r="B122" s="14" t="s">
        <v>77</v>
      </c>
      <c r="C122" s="15" t="s">
        <v>333</v>
      </c>
      <c r="D122" s="16" t="s">
        <v>41</v>
      </c>
      <c r="E122" s="16">
        <v>1</v>
      </c>
      <c r="F122" s="17" t="s">
        <v>331</v>
      </c>
      <c r="G122" s="22" t="s">
        <v>334</v>
      </c>
      <c r="H122" s="16">
        <v>399848</v>
      </c>
      <c r="I122" s="16">
        <v>750000</v>
      </c>
      <c r="J122" s="16">
        <v>0.53313066666666697</v>
      </c>
      <c r="K122" s="19">
        <f t="shared" si="6"/>
        <v>1</v>
      </c>
      <c r="L122" s="21">
        <v>0</v>
      </c>
      <c r="M122" s="20"/>
      <c r="N122" s="21">
        <v>0</v>
      </c>
      <c r="O122" s="22" t="s">
        <v>94</v>
      </c>
      <c r="P122" s="19">
        <f t="shared" si="7"/>
        <v>1</v>
      </c>
    </row>
    <row r="123" spans="1:16">
      <c r="A123" s="14" t="s">
        <v>329</v>
      </c>
      <c r="B123" s="14" t="s">
        <v>83</v>
      </c>
      <c r="C123" s="15" t="s">
        <v>335</v>
      </c>
      <c r="D123" s="16" t="s">
        <v>41</v>
      </c>
      <c r="E123" s="16">
        <v>1</v>
      </c>
      <c r="F123" s="17" t="s">
        <v>331</v>
      </c>
      <c r="G123" s="22" t="s">
        <v>336</v>
      </c>
      <c r="H123" s="16">
        <v>70000</v>
      </c>
      <c r="I123" s="16">
        <v>640000</v>
      </c>
      <c r="J123" s="16">
        <v>0.109375</v>
      </c>
      <c r="K123" s="19">
        <f t="shared" si="6"/>
        <v>0</v>
      </c>
      <c r="L123" s="21">
        <v>2</v>
      </c>
      <c r="M123" s="20" t="s">
        <v>332</v>
      </c>
      <c r="N123" s="21">
        <v>0</v>
      </c>
      <c r="O123" s="22" t="s">
        <v>21</v>
      </c>
      <c r="P123" s="19">
        <f t="shared" si="7"/>
        <v>2</v>
      </c>
    </row>
    <row r="124" spans="1:16">
      <c r="A124" s="14" t="s">
        <v>329</v>
      </c>
      <c r="B124" s="14" t="s">
        <v>17</v>
      </c>
      <c r="C124" s="15" t="s">
        <v>337</v>
      </c>
      <c r="D124" s="16" t="s">
        <v>41</v>
      </c>
      <c r="E124" s="16">
        <v>1</v>
      </c>
      <c r="F124" s="17" t="s">
        <v>331</v>
      </c>
      <c r="G124" s="22" t="s">
        <v>137</v>
      </c>
      <c r="H124" s="16">
        <v>288758</v>
      </c>
      <c r="I124" s="16">
        <v>1370000</v>
      </c>
      <c r="J124" s="16">
        <v>0.21077226277372299</v>
      </c>
      <c r="K124" s="19">
        <f t="shared" si="6"/>
        <v>0</v>
      </c>
      <c r="L124" s="21">
        <v>2</v>
      </c>
      <c r="M124" s="20" t="s">
        <v>332</v>
      </c>
      <c r="N124" s="21">
        <v>0</v>
      </c>
      <c r="O124" s="22" t="s">
        <v>21</v>
      </c>
      <c r="P124" s="19">
        <f t="shared" si="7"/>
        <v>2</v>
      </c>
    </row>
    <row r="125" spans="1:16">
      <c r="A125" s="14" t="s">
        <v>338</v>
      </c>
      <c r="B125" s="14" t="s">
        <v>86</v>
      </c>
      <c r="C125" s="15" t="s">
        <v>339</v>
      </c>
      <c r="D125" s="16"/>
      <c r="E125" s="16">
        <v>1</v>
      </c>
      <c r="F125" s="17" t="s">
        <v>340</v>
      </c>
      <c r="G125" s="22" t="s">
        <v>341</v>
      </c>
      <c r="H125" s="16">
        <v>472939</v>
      </c>
      <c r="I125" s="16">
        <v>2510000</v>
      </c>
      <c r="J125" s="16">
        <v>0.18842191235059799</v>
      </c>
      <c r="K125" s="19">
        <f t="shared" si="6"/>
        <v>0</v>
      </c>
      <c r="L125" s="21">
        <v>2</v>
      </c>
      <c r="M125" s="20" t="s">
        <v>299</v>
      </c>
      <c r="N125" s="25">
        <v>1</v>
      </c>
      <c r="O125" s="22" t="s">
        <v>162</v>
      </c>
      <c r="P125" s="19">
        <f t="shared" si="7"/>
        <v>3</v>
      </c>
    </row>
    <row r="126" spans="1:16">
      <c r="A126" s="14" t="s">
        <v>338</v>
      </c>
      <c r="B126" s="14" t="s">
        <v>77</v>
      </c>
      <c r="C126" s="15" t="s">
        <v>342</v>
      </c>
      <c r="D126" s="16"/>
      <c r="E126" s="16">
        <v>1</v>
      </c>
      <c r="F126" s="17" t="s">
        <v>340</v>
      </c>
      <c r="G126" s="22" t="s">
        <v>343</v>
      </c>
      <c r="H126" s="16">
        <v>86026</v>
      </c>
      <c r="I126" s="16">
        <v>1100000</v>
      </c>
      <c r="J126" s="16">
        <v>7.8205454545454606E-2</v>
      </c>
      <c r="K126" s="19">
        <f t="shared" ref="K126:K157" si="8">IF(J126&lt;0.33,0,IF(J126&gt;0.66,2,1))</f>
        <v>0</v>
      </c>
      <c r="L126" s="26">
        <v>2</v>
      </c>
      <c r="M126" s="20" t="s">
        <v>299</v>
      </c>
      <c r="N126" s="21">
        <v>1</v>
      </c>
      <c r="O126" s="22" t="s">
        <v>162</v>
      </c>
      <c r="P126" s="19">
        <f t="shared" si="7"/>
        <v>3</v>
      </c>
    </row>
    <row r="127" spans="1:16">
      <c r="A127" s="14" t="s">
        <v>338</v>
      </c>
      <c r="B127" s="14" t="s">
        <v>83</v>
      </c>
      <c r="C127" s="15" t="s">
        <v>344</v>
      </c>
      <c r="D127" s="16"/>
      <c r="E127" s="16">
        <v>1</v>
      </c>
      <c r="F127" s="17" t="s">
        <v>340</v>
      </c>
      <c r="G127" s="22" t="s">
        <v>103</v>
      </c>
      <c r="H127" s="16">
        <v>80000</v>
      </c>
      <c r="I127" s="16">
        <v>1000000</v>
      </c>
      <c r="J127" s="16">
        <v>0.08</v>
      </c>
      <c r="K127" s="19">
        <f t="shared" si="8"/>
        <v>0</v>
      </c>
      <c r="L127" s="21">
        <v>2</v>
      </c>
      <c r="M127" s="20" t="s">
        <v>299</v>
      </c>
      <c r="N127" s="25">
        <v>1</v>
      </c>
      <c r="O127" s="22" t="s">
        <v>162</v>
      </c>
      <c r="P127" s="19">
        <f t="shared" si="7"/>
        <v>3</v>
      </c>
    </row>
    <row r="128" spans="1:16">
      <c r="A128" s="14" t="s">
        <v>338</v>
      </c>
      <c r="B128" s="14" t="s">
        <v>17</v>
      </c>
      <c r="C128" s="15" t="s">
        <v>345</v>
      </c>
      <c r="D128" s="16"/>
      <c r="E128" s="16">
        <v>1</v>
      </c>
      <c r="F128" s="17" t="s">
        <v>340</v>
      </c>
      <c r="G128" s="22" t="s">
        <v>346</v>
      </c>
      <c r="H128" s="16">
        <v>90000</v>
      </c>
      <c r="I128" s="16">
        <v>380000</v>
      </c>
      <c r="J128" s="16">
        <v>0.23684210526315799</v>
      </c>
      <c r="K128" s="19">
        <f t="shared" si="8"/>
        <v>0</v>
      </c>
      <c r="L128" s="26">
        <v>2</v>
      </c>
      <c r="M128" s="20" t="s">
        <v>299</v>
      </c>
      <c r="N128" s="21">
        <v>1</v>
      </c>
      <c r="O128" s="22" t="s">
        <v>162</v>
      </c>
      <c r="P128" s="19">
        <f t="shared" si="7"/>
        <v>3</v>
      </c>
    </row>
    <row r="129" spans="1:16">
      <c r="A129" s="14" t="s">
        <v>347</v>
      </c>
      <c r="B129" s="14" t="s">
        <v>86</v>
      </c>
      <c r="C129" s="15" t="s">
        <v>348</v>
      </c>
      <c r="D129" s="16" t="s">
        <v>41</v>
      </c>
      <c r="E129" s="16">
        <v>1</v>
      </c>
      <c r="F129" s="17" t="s">
        <v>349</v>
      </c>
      <c r="G129" s="22" t="s">
        <v>89</v>
      </c>
      <c r="H129" s="16">
        <v>41322</v>
      </c>
      <c r="I129" s="16">
        <v>1010000</v>
      </c>
      <c r="J129" s="16">
        <v>4.0912871287128699E-2</v>
      </c>
      <c r="K129" s="19">
        <f t="shared" si="8"/>
        <v>0</v>
      </c>
      <c r="L129" s="19">
        <v>2</v>
      </c>
      <c r="M129" s="20" t="s">
        <v>350</v>
      </c>
      <c r="N129" s="21">
        <v>0</v>
      </c>
      <c r="O129" s="22" t="s">
        <v>94</v>
      </c>
      <c r="P129" s="19">
        <f t="shared" si="7"/>
        <v>2</v>
      </c>
    </row>
    <row r="130" spans="1:16">
      <c r="A130" s="14" t="s">
        <v>351</v>
      </c>
      <c r="B130" s="14" t="s">
        <v>86</v>
      </c>
      <c r="C130" s="15" t="s">
        <v>352</v>
      </c>
      <c r="D130" s="16"/>
      <c r="E130" s="16">
        <v>1</v>
      </c>
      <c r="F130" s="17" t="s">
        <v>353</v>
      </c>
      <c r="G130" s="22" t="s">
        <v>89</v>
      </c>
      <c r="H130" s="16">
        <v>386842</v>
      </c>
      <c r="I130" s="16">
        <v>1670000</v>
      </c>
      <c r="J130" s="16">
        <v>0.231641916167665</v>
      </c>
      <c r="K130" s="19">
        <f t="shared" si="8"/>
        <v>0</v>
      </c>
      <c r="L130" s="19">
        <v>0</v>
      </c>
      <c r="M130" s="20"/>
      <c r="N130" s="21">
        <v>0</v>
      </c>
      <c r="O130" s="22" t="s">
        <v>21</v>
      </c>
      <c r="P130" s="19">
        <f t="shared" ref="P130:P161" si="9">K130+L130+N130</f>
        <v>0</v>
      </c>
    </row>
    <row r="131" spans="1:16">
      <c r="A131" s="14" t="s">
        <v>351</v>
      </c>
      <c r="B131" s="14" t="s">
        <v>83</v>
      </c>
      <c r="C131" s="15" t="s">
        <v>354</v>
      </c>
      <c r="D131" s="16"/>
      <c r="E131" s="16">
        <v>1</v>
      </c>
      <c r="F131" s="17" t="s">
        <v>353</v>
      </c>
      <c r="G131" s="22" t="s">
        <v>176</v>
      </c>
      <c r="H131" s="16">
        <v>20704</v>
      </c>
      <c r="I131" s="16">
        <v>450000</v>
      </c>
      <c r="J131" s="16">
        <v>4.6008888888888898E-2</v>
      </c>
      <c r="K131" s="19">
        <f t="shared" si="8"/>
        <v>0</v>
      </c>
      <c r="L131" s="21">
        <v>0</v>
      </c>
      <c r="M131" s="20"/>
      <c r="N131" s="21">
        <v>0</v>
      </c>
      <c r="O131" s="22" t="s">
        <v>21</v>
      </c>
      <c r="P131" s="19">
        <f t="shared" si="9"/>
        <v>0</v>
      </c>
    </row>
    <row r="132" spans="1:16">
      <c r="A132" s="14" t="s">
        <v>351</v>
      </c>
      <c r="B132" s="14" t="s">
        <v>17</v>
      </c>
      <c r="C132" s="15" t="s">
        <v>355</v>
      </c>
      <c r="D132" s="16"/>
      <c r="E132" s="16">
        <v>1</v>
      </c>
      <c r="F132" s="17" t="s">
        <v>353</v>
      </c>
      <c r="G132" s="22" t="s">
        <v>209</v>
      </c>
      <c r="H132" s="16">
        <v>20000</v>
      </c>
      <c r="I132" s="16">
        <v>110000</v>
      </c>
      <c r="J132" s="16">
        <v>0.18181818181818199</v>
      </c>
      <c r="K132" s="19">
        <f t="shared" si="8"/>
        <v>0</v>
      </c>
      <c r="L132" s="21">
        <v>0</v>
      </c>
      <c r="M132" s="20"/>
      <c r="N132" s="21">
        <v>0</v>
      </c>
      <c r="O132" s="22" t="s">
        <v>21</v>
      </c>
      <c r="P132" s="19">
        <f t="shared" si="9"/>
        <v>0</v>
      </c>
    </row>
    <row r="133" spans="1:16">
      <c r="A133" s="14" t="s">
        <v>356</v>
      </c>
      <c r="B133" s="14" t="s">
        <v>86</v>
      </c>
      <c r="C133" s="15" t="s">
        <v>357</v>
      </c>
      <c r="D133" s="16"/>
      <c r="E133" s="16">
        <v>1</v>
      </c>
      <c r="F133" s="17" t="s">
        <v>358</v>
      </c>
      <c r="G133" s="22" t="s">
        <v>89</v>
      </c>
      <c r="H133" s="16">
        <v>97284</v>
      </c>
      <c r="I133" s="16">
        <v>1960000</v>
      </c>
      <c r="J133" s="16">
        <v>4.9634693877550998E-2</v>
      </c>
      <c r="K133" s="19">
        <f t="shared" si="8"/>
        <v>0</v>
      </c>
      <c r="L133" s="21">
        <v>0</v>
      </c>
      <c r="M133" s="20"/>
      <c r="N133" s="21">
        <v>0</v>
      </c>
      <c r="O133" s="22" t="s">
        <v>94</v>
      </c>
      <c r="P133" s="19">
        <f t="shared" si="9"/>
        <v>0</v>
      </c>
    </row>
    <row r="134" spans="1:16">
      <c r="A134" s="14" t="s">
        <v>359</v>
      </c>
      <c r="B134" s="14" t="s">
        <v>86</v>
      </c>
      <c r="C134" s="15" t="s">
        <v>360</v>
      </c>
      <c r="D134" s="16"/>
      <c r="E134" s="16">
        <v>1</v>
      </c>
      <c r="F134" s="17" t="s">
        <v>361</v>
      </c>
      <c r="G134" s="22" t="s">
        <v>89</v>
      </c>
      <c r="H134" s="16">
        <v>456454</v>
      </c>
      <c r="I134" s="16">
        <v>2040000</v>
      </c>
      <c r="J134" s="16">
        <v>0.223751960784314</v>
      </c>
      <c r="K134" s="19">
        <f t="shared" si="8"/>
        <v>0</v>
      </c>
      <c r="L134" s="21">
        <v>2</v>
      </c>
      <c r="M134" s="20" t="s">
        <v>362</v>
      </c>
      <c r="N134" s="21">
        <v>0</v>
      </c>
      <c r="O134" s="22" t="s">
        <v>21</v>
      </c>
      <c r="P134" s="19">
        <f t="shared" si="9"/>
        <v>2</v>
      </c>
    </row>
    <row r="135" spans="1:16">
      <c r="A135" s="14" t="s">
        <v>359</v>
      </c>
      <c r="B135" s="14" t="s">
        <v>77</v>
      </c>
      <c r="C135" s="15" t="s">
        <v>363</v>
      </c>
      <c r="D135" s="16"/>
      <c r="E135" s="16">
        <v>1</v>
      </c>
      <c r="F135" s="17" t="s">
        <v>361</v>
      </c>
      <c r="G135" s="22" t="s">
        <v>364</v>
      </c>
      <c r="H135" s="16">
        <v>137420</v>
      </c>
      <c r="I135" s="16">
        <v>220000</v>
      </c>
      <c r="J135" s="16">
        <v>0.62463636363636399</v>
      </c>
      <c r="K135" s="19">
        <f t="shared" si="8"/>
        <v>1</v>
      </c>
      <c r="L135" s="19">
        <v>0</v>
      </c>
      <c r="M135" s="20"/>
      <c r="N135" s="21">
        <v>0</v>
      </c>
      <c r="O135" s="22" t="s">
        <v>94</v>
      </c>
      <c r="P135" s="19">
        <f t="shared" si="9"/>
        <v>1</v>
      </c>
    </row>
    <row r="136" spans="1:16">
      <c r="A136" s="14" t="s">
        <v>359</v>
      </c>
      <c r="B136" s="14" t="s">
        <v>83</v>
      </c>
      <c r="C136" s="15" t="s">
        <v>365</v>
      </c>
      <c r="D136" s="16"/>
      <c r="E136" s="16">
        <v>1</v>
      </c>
      <c r="F136" s="17" t="s">
        <v>361</v>
      </c>
      <c r="G136" s="22" t="s">
        <v>366</v>
      </c>
      <c r="H136" s="16">
        <v>20000</v>
      </c>
      <c r="I136" s="16">
        <v>420000</v>
      </c>
      <c r="J136" s="16">
        <v>4.7619047619047603E-2</v>
      </c>
      <c r="K136" s="19">
        <f t="shared" si="8"/>
        <v>0</v>
      </c>
      <c r="L136" s="21">
        <v>2</v>
      </c>
      <c r="M136" s="20" t="s">
        <v>362</v>
      </c>
      <c r="N136" s="21">
        <v>0</v>
      </c>
      <c r="O136" s="22" t="s">
        <v>21</v>
      </c>
      <c r="P136" s="19">
        <f t="shared" si="9"/>
        <v>2</v>
      </c>
    </row>
    <row r="137" spans="1:16">
      <c r="A137" s="14" t="s">
        <v>359</v>
      </c>
      <c r="B137" s="14" t="s">
        <v>17</v>
      </c>
      <c r="C137" s="15" t="s">
        <v>367</v>
      </c>
      <c r="D137" s="16"/>
      <c r="E137" s="16">
        <v>1</v>
      </c>
      <c r="F137" s="17" t="s">
        <v>361</v>
      </c>
      <c r="G137" s="22" t="s">
        <v>368</v>
      </c>
      <c r="H137" s="16">
        <v>436798</v>
      </c>
      <c r="I137" s="16">
        <v>2210000</v>
      </c>
      <c r="J137" s="16">
        <v>0.197646153846154</v>
      </c>
      <c r="K137" s="19">
        <f t="shared" si="8"/>
        <v>0</v>
      </c>
      <c r="L137" s="21">
        <v>2</v>
      </c>
      <c r="M137" s="20" t="s">
        <v>362</v>
      </c>
      <c r="N137" s="21">
        <v>0</v>
      </c>
      <c r="O137" s="22" t="s">
        <v>21</v>
      </c>
      <c r="P137" s="19">
        <f t="shared" si="9"/>
        <v>2</v>
      </c>
    </row>
    <row r="138" spans="1:16">
      <c r="A138" s="14" t="s">
        <v>369</v>
      </c>
      <c r="B138" s="14" t="s">
        <v>17</v>
      </c>
      <c r="C138" s="15" t="s">
        <v>370</v>
      </c>
      <c r="D138" s="16"/>
      <c r="E138" s="16">
        <v>1</v>
      </c>
      <c r="F138" s="17" t="s">
        <v>371</v>
      </c>
      <c r="G138" s="22" t="s">
        <v>133</v>
      </c>
      <c r="H138" s="16">
        <v>10000</v>
      </c>
      <c r="I138" s="16">
        <v>30000</v>
      </c>
      <c r="J138" s="16">
        <v>0.33333333333333298</v>
      </c>
      <c r="K138" s="19">
        <f t="shared" si="8"/>
        <v>1</v>
      </c>
      <c r="L138" s="19">
        <v>0</v>
      </c>
      <c r="M138" s="20"/>
      <c r="N138" s="21">
        <v>0</v>
      </c>
      <c r="O138" s="22" t="s">
        <v>21</v>
      </c>
      <c r="P138" s="19">
        <f t="shared" si="9"/>
        <v>1</v>
      </c>
    </row>
    <row r="139" spans="1:16">
      <c r="A139" s="14" t="s">
        <v>372</v>
      </c>
      <c r="B139" s="14" t="s">
        <v>86</v>
      </c>
      <c r="C139" s="15" t="s">
        <v>373</v>
      </c>
      <c r="D139" s="16"/>
      <c r="E139" s="16">
        <v>1</v>
      </c>
      <c r="F139" s="17" t="s">
        <v>374</v>
      </c>
      <c r="G139" s="22" t="s">
        <v>89</v>
      </c>
      <c r="H139" s="16">
        <v>614709</v>
      </c>
      <c r="I139" s="16">
        <v>2600000</v>
      </c>
      <c r="J139" s="16">
        <v>0.23642653846153799</v>
      </c>
      <c r="K139" s="19">
        <f t="shared" si="8"/>
        <v>0</v>
      </c>
      <c r="L139" s="21">
        <v>2</v>
      </c>
      <c r="M139" s="20" t="s">
        <v>362</v>
      </c>
      <c r="N139" s="21">
        <v>0</v>
      </c>
      <c r="O139" s="22" t="s">
        <v>94</v>
      </c>
      <c r="P139" s="19">
        <f t="shared" si="9"/>
        <v>2</v>
      </c>
    </row>
    <row r="140" spans="1:16">
      <c r="A140" s="14" t="s">
        <v>372</v>
      </c>
      <c r="B140" s="14" t="s">
        <v>77</v>
      </c>
      <c r="C140" s="15" t="s">
        <v>375</v>
      </c>
      <c r="D140" s="16"/>
      <c r="E140" s="16">
        <v>1</v>
      </c>
      <c r="F140" s="17" t="s">
        <v>374</v>
      </c>
      <c r="G140" s="22" t="s">
        <v>376</v>
      </c>
      <c r="H140" s="16">
        <v>739281</v>
      </c>
      <c r="I140" s="16">
        <v>2460000</v>
      </c>
      <c r="J140" s="16">
        <v>0.30052073170731702</v>
      </c>
      <c r="K140" s="19">
        <f t="shared" si="8"/>
        <v>0</v>
      </c>
      <c r="L140" s="21">
        <v>0</v>
      </c>
      <c r="M140" s="20"/>
      <c r="N140" s="21">
        <v>0</v>
      </c>
      <c r="O140" s="22" t="s">
        <v>94</v>
      </c>
      <c r="P140" s="19">
        <f t="shared" si="9"/>
        <v>0</v>
      </c>
    </row>
    <row r="141" spans="1:16">
      <c r="A141" s="14" t="s">
        <v>372</v>
      </c>
      <c r="B141" s="14" t="s">
        <v>83</v>
      </c>
      <c r="C141" s="15" t="s">
        <v>377</v>
      </c>
      <c r="D141" s="16"/>
      <c r="E141" s="16">
        <v>1</v>
      </c>
      <c r="F141" s="17" t="s">
        <v>374</v>
      </c>
      <c r="G141" s="22" t="s">
        <v>378</v>
      </c>
      <c r="H141" s="16">
        <v>220000</v>
      </c>
      <c r="I141" s="16">
        <v>1190000</v>
      </c>
      <c r="J141" s="16">
        <v>0.184873949579832</v>
      </c>
      <c r="K141" s="19">
        <f t="shared" si="8"/>
        <v>0</v>
      </c>
      <c r="L141" s="21">
        <v>2</v>
      </c>
      <c r="M141" s="20" t="s">
        <v>362</v>
      </c>
      <c r="N141" s="21">
        <v>0</v>
      </c>
      <c r="O141" s="22" t="s">
        <v>21</v>
      </c>
      <c r="P141" s="19">
        <f t="shared" si="9"/>
        <v>2</v>
      </c>
    </row>
    <row r="142" spans="1:16">
      <c r="A142" s="14" t="s">
        <v>372</v>
      </c>
      <c r="B142" s="14" t="s">
        <v>17</v>
      </c>
      <c r="C142" s="15" t="s">
        <v>379</v>
      </c>
      <c r="D142" s="16"/>
      <c r="E142" s="16">
        <v>1</v>
      </c>
      <c r="F142" s="17" t="s">
        <v>374</v>
      </c>
      <c r="G142" s="22" t="s">
        <v>96</v>
      </c>
      <c r="H142" s="16">
        <v>1368955</v>
      </c>
      <c r="I142" s="16">
        <v>3530000</v>
      </c>
      <c r="J142" s="16">
        <v>0.38780594900849902</v>
      </c>
      <c r="K142" s="19">
        <f t="shared" si="8"/>
        <v>1</v>
      </c>
      <c r="L142" s="21">
        <v>2</v>
      </c>
      <c r="M142" s="20" t="s">
        <v>362</v>
      </c>
      <c r="N142" s="21">
        <v>0</v>
      </c>
      <c r="O142" s="22" t="s">
        <v>21</v>
      </c>
      <c r="P142" s="19">
        <f t="shared" si="9"/>
        <v>3</v>
      </c>
    </row>
    <row r="143" spans="1:16">
      <c r="A143" s="14" t="s">
        <v>380</v>
      </c>
      <c r="B143" s="14" t="s">
        <v>86</v>
      </c>
      <c r="C143" s="15" t="s">
        <v>381</v>
      </c>
      <c r="D143" s="16"/>
      <c r="E143" s="16">
        <v>1</v>
      </c>
      <c r="F143" s="17" t="s">
        <v>382</v>
      </c>
      <c r="G143" s="22" t="s">
        <v>89</v>
      </c>
      <c r="H143" s="16">
        <v>554768</v>
      </c>
      <c r="I143" s="16">
        <v>1910000</v>
      </c>
      <c r="J143" s="16">
        <v>0.29045445026178002</v>
      </c>
      <c r="K143" s="19">
        <f t="shared" si="8"/>
        <v>0</v>
      </c>
      <c r="L143" s="19">
        <v>2</v>
      </c>
      <c r="M143" s="20" t="s">
        <v>362</v>
      </c>
      <c r="N143" s="21">
        <v>0</v>
      </c>
      <c r="O143" s="22" t="s">
        <v>21</v>
      </c>
      <c r="P143" s="19">
        <f t="shared" si="9"/>
        <v>2</v>
      </c>
    </row>
    <row r="144" spans="1:16">
      <c r="A144" s="14" t="s">
        <v>380</v>
      </c>
      <c r="B144" s="14" t="s">
        <v>77</v>
      </c>
      <c r="C144" s="15" t="s">
        <v>383</v>
      </c>
      <c r="D144" s="16"/>
      <c r="E144" s="16">
        <v>1</v>
      </c>
      <c r="F144" s="17" t="s">
        <v>382</v>
      </c>
      <c r="G144" s="22" t="s">
        <v>384</v>
      </c>
      <c r="H144" s="16">
        <v>90000</v>
      </c>
      <c r="I144" s="16">
        <v>1330000</v>
      </c>
      <c r="J144" s="16">
        <v>6.7669172932330796E-2</v>
      </c>
      <c r="K144" s="19">
        <f t="shared" si="8"/>
        <v>0</v>
      </c>
      <c r="L144" s="21">
        <v>0</v>
      </c>
      <c r="M144" s="20"/>
      <c r="N144" s="21">
        <v>0</v>
      </c>
      <c r="O144" s="22" t="s">
        <v>94</v>
      </c>
      <c r="P144" s="19">
        <f t="shared" si="9"/>
        <v>0</v>
      </c>
    </row>
    <row r="145" spans="1:16">
      <c r="A145" s="14" t="s">
        <v>380</v>
      </c>
      <c r="B145" s="14" t="s">
        <v>83</v>
      </c>
      <c r="C145" s="15" t="s">
        <v>385</v>
      </c>
      <c r="D145" s="16"/>
      <c r="E145" s="16">
        <v>1</v>
      </c>
      <c r="F145" s="17" t="s">
        <v>382</v>
      </c>
      <c r="G145" s="22" t="s">
        <v>103</v>
      </c>
      <c r="H145" s="16">
        <v>304987</v>
      </c>
      <c r="I145" s="16">
        <v>1790000</v>
      </c>
      <c r="J145" s="16">
        <v>0.17038379888268201</v>
      </c>
      <c r="K145" s="19">
        <f t="shared" si="8"/>
        <v>0</v>
      </c>
      <c r="L145" s="21">
        <v>2</v>
      </c>
      <c r="M145" s="20" t="s">
        <v>362</v>
      </c>
      <c r="N145" s="21">
        <v>0</v>
      </c>
      <c r="O145" s="22" t="s">
        <v>21</v>
      </c>
      <c r="P145" s="19">
        <f t="shared" si="9"/>
        <v>2</v>
      </c>
    </row>
    <row r="146" spans="1:16">
      <c r="A146" s="14" t="s">
        <v>380</v>
      </c>
      <c r="B146" s="14" t="s">
        <v>17</v>
      </c>
      <c r="C146" s="15" t="s">
        <v>386</v>
      </c>
      <c r="D146" s="16"/>
      <c r="E146" s="16">
        <v>1</v>
      </c>
      <c r="F146" s="17" t="s">
        <v>382</v>
      </c>
      <c r="G146" s="22" t="s">
        <v>133</v>
      </c>
      <c r="H146" s="16">
        <v>508025</v>
      </c>
      <c r="I146" s="16">
        <v>1740000</v>
      </c>
      <c r="J146" s="16">
        <v>0.29196839080459802</v>
      </c>
      <c r="K146" s="19">
        <f t="shared" si="8"/>
        <v>0</v>
      </c>
      <c r="L146" s="21">
        <v>2</v>
      </c>
      <c r="M146" s="20" t="s">
        <v>362</v>
      </c>
      <c r="N146" s="21">
        <v>0</v>
      </c>
      <c r="O146" s="22" t="s">
        <v>21</v>
      </c>
      <c r="P146" s="19">
        <f t="shared" si="9"/>
        <v>2</v>
      </c>
    </row>
    <row r="147" spans="1:16">
      <c r="A147" s="14" t="s">
        <v>387</v>
      </c>
      <c r="B147" s="14" t="s">
        <v>86</v>
      </c>
      <c r="C147" s="15" t="s">
        <v>388</v>
      </c>
      <c r="D147" s="16"/>
      <c r="E147" s="16">
        <v>1</v>
      </c>
      <c r="F147" s="17" t="s">
        <v>389</v>
      </c>
      <c r="G147" s="22" t="s">
        <v>89</v>
      </c>
      <c r="H147" s="16">
        <v>491743</v>
      </c>
      <c r="I147" s="16">
        <v>1600000</v>
      </c>
      <c r="J147" s="16">
        <v>0.30733937500000003</v>
      </c>
      <c r="K147" s="19">
        <f t="shared" si="8"/>
        <v>0</v>
      </c>
      <c r="L147" s="21">
        <v>0</v>
      </c>
      <c r="M147" s="20"/>
      <c r="N147" s="21">
        <v>0</v>
      </c>
      <c r="O147" s="22" t="s">
        <v>21</v>
      </c>
      <c r="P147" s="19">
        <f t="shared" si="9"/>
        <v>0</v>
      </c>
    </row>
    <row r="148" spans="1:16">
      <c r="A148" s="14" t="s">
        <v>387</v>
      </c>
      <c r="B148" s="14" t="s">
        <v>77</v>
      </c>
      <c r="C148" s="15" t="s">
        <v>390</v>
      </c>
      <c r="D148" s="16"/>
      <c r="E148" s="16">
        <v>1</v>
      </c>
      <c r="F148" s="17" t="s">
        <v>389</v>
      </c>
      <c r="G148" s="22" t="s">
        <v>384</v>
      </c>
      <c r="H148" s="16">
        <v>70000</v>
      </c>
      <c r="I148" s="16">
        <v>460000</v>
      </c>
      <c r="J148" s="16">
        <v>0.15217391304347799</v>
      </c>
      <c r="K148" s="19">
        <f t="shared" si="8"/>
        <v>0</v>
      </c>
      <c r="L148" s="21">
        <v>0</v>
      </c>
      <c r="M148" s="20"/>
      <c r="N148" s="21">
        <v>0</v>
      </c>
      <c r="O148" s="22" t="s">
        <v>94</v>
      </c>
      <c r="P148" s="19">
        <f t="shared" si="9"/>
        <v>0</v>
      </c>
    </row>
    <row r="149" spans="1:16">
      <c r="A149" s="14" t="s">
        <v>387</v>
      </c>
      <c r="B149" s="14" t="s">
        <v>83</v>
      </c>
      <c r="C149" s="15" t="s">
        <v>391</v>
      </c>
      <c r="D149" s="16"/>
      <c r="E149" s="16">
        <v>1</v>
      </c>
      <c r="F149" s="17" t="s">
        <v>389</v>
      </c>
      <c r="G149" s="22" t="s">
        <v>176</v>
      </c>
      <c r="H149" s="16">
        <v>288173</v>
      </c>
      <c r="I149" s="16">
        <v>1900000</v>
      </c>
      <c r="J149" s="16">
        <v>0.15167</v>
      </c>
      <c r="K149" s="19">
        <f t="shared" si="8"/>
        <v>0</v>
      </c>
      <c r="L149" s="19">
        <v>0</v>
      </c>
      <c r="M149" s="20"/>
      <c r="N149" s="19">
        <v>0</v>
      </c>
      <c r="O149" s="22" t="s">
        <v>21</v>
      </c>
      <c r="P149" s="19">
        <f t="shared" si="9"/>
        <v>0</v>
      </c>
    </row>
    <row r="150" spans="1:16">
      <c r="A150" s="14" t="s">
        <v>387</v>
      </c>
      <c r="B150" s="14" t="s">
        <v>17</v>
      </c>
      <c r="C150" s="15" t="s">
        <v>392</v>
      </c>
      <c r="D150" s="16"/>
      <c r="E150" s="16">
        <v>1</v>
      </c>
      <c r="F150" s="17" t="s">
        <v>389</v>
      </c>
      <c r="G150" s="22" t="s">
        <v>133</v>
      </c>
      <c r="H150" s="16">
        <v>254818</v>
      </c>
      <c r="I150" s="16">
        <v>540000</v>
      </c>
      <c r="J150" s="16">
        <v>0.47188518518518502</v>
      </c>
      <c r="K150" s="19">
        <f t="shared" si="8"/>
        <v>1</v>
      </c>
      <c r="L150" s="19">
        <v>0</v>
      </c>
      <c r="M150" s="20"/>
      <c r="N150" s="21">
        <v>0</v>
      </c>
      <c r="O150" s="22" t="s">
        <v>21</v>
      </c>
      <c r="P150" s="19">
        <f t="shared" si="9"/>
        <v>1</v>
      </c>
    </row>
    <row r="151" spans="1:16">
      <c r="A151" s="14" t="s">
        <v>393</v>
      </c>
      <c r="B151" s="14" t="s">
        <v>86</v>
      </c>
      <c r="C151" s="15" t="s">
        <v>394</v>
      </c>
      <c r="D151" s="16"/>
      <c r="E151" s="16">
        <v>1</v>
      </c>
      <c r="F151" s="17" t="s">
        <v>395</v>
      </c>
      <c r="G151" s="22" t="s">
        <v>89</v>
      </c>
      <c r="H151" s="16">
        <v>736965</v>
      </c>
      <c r="I151" s="16">
        <v>1980000</v>
      </c>
      <c r="J151" s="16">
        <v>0.37220454545454601</v>
      </c>
      <c r="K151" s="19">
        <f t="shared" si="8"/>
        <v>1</v>
      </c>
      <c r="L151" s="19">
        <v>0</v>
      </c>
      <c r="M151" s="20"/>
      <c r="N151" s="21">
        <v>0</v>
      </c>
      <c r="O151" s="22" t="s">
        <v>21</v>
      </c>
      <c r="P151" s="19">
        <f t="shared" si="9"/>
        <v>1</v>
      </c>
    </row>
    <row r="152" spans="1:16">
      <c r="A152" s="14" t="s">
        <v>393</v>
      </c>
      <c r="B152" s="14" t="s">
        <v>77</v>
      </c>
      <c r="C152" s="15" t="s">
        <v>396</v>
      </c>
      <c r="D152" s="16"/>
      <c r="E152" s="16">
        <v>1</v>
      </c>
      <c r="F152" s="17" t="s">
        <v>395</v>
      </c>
      <c r="G152" s="22" t="s">
        <v>101</v>
      </c>
      <c r="H152" s="16">
        <v>810263</v>
      </c>
      <c r="I152" s="16">
        <v>13820000</v>
      </c>
      <c r="J152" s="16">
        <v>5.8629739507959501E-2</v>
      </c>
      <c r="K152" s="19">
        <f t="shared" si="8"/>
        <v>0</v>
      </c>
      <c r="L152" s="19">
        <v>0</v>
      </c>
      <c r="M152" s="20"/>
      <c r="N152" s="19">
        <v>0</v>
      </c>
      <c r="O152" s="22" t="s">
        <v>21</v>
      </c>
      <c r="P152" s="19">
        <f t="shared" si="9"/>
        <v>0</v>
      </c>
    </row>
    <row r="153" spans="1:16">
      <c r="A153" s="14" t="s">
        <v>393</v>
      </c>
      <c r="B153" s="14" t="s">
        <v>83</v>
      </c>
      <c r="C153" s="15" t="s">
        <v>397</v>
      </c>
      <c r="D153" s="16"/>
      <c r="E153" s="16">
        <v>1</v>
      </c>
      <c r="F153" s="17" t="s">
        <v>395</v>
      </c>
      <c r="G153" s="22" t="s">
        <v>366</v>
      </c>
      <c r="H153" s="16">
        <v>400000</v>
      </c>
      <c r="I153" s="16">
        <v>7250000</v>
      </c>
      <c r="J153" s="16">
        <v>5.5172413793103503E-2</v>
      </c>
      <c r="K153" s="19">
        <f t="shared" si="8"/>
        <v>0</v>
      </c>
      <c r="L153" s="19">
        <v>0</v>
      </c>
      <c r="M153" s="20"/>
      <c r="N153" s="21">
        <v>0</v>
      </c>
      <c r="O153" s="22" t="s">
        <v>21</v>
      </c>
      <c r="P153" s="19">
        <f t="shared" si="9"/>
        <v>0</v>
      </c>
    </row>
    <row r="154" spans="1:16">
      <c r="A154" s="14" t="s">
        <v>393</v>
      </c>
      <c r="B154" s="14" t="s">
        <v>17</v>
      </c>
      <c r="C154" s="15" t="s">
        <v>398</v>
      </c>
      <c r="D154" s="16"/>
      <c r="E154" s="16">
        <v>1</v>
      </c>
      <c r="F154" s="17" t="s">
        <v>395</v>
      </c>
      <c r="G154" s="22" t="s">
        <v>223</v>
      </c>
      <c r="H154" s="16">
        <v>1491320</v>
      </c>
      <c r="I154" s="16">
        <v>3910000</v>
      </c>
      <c r="J154" s="16">
        <v>0.38141176470588201</v>
      </c>
      <c r="K154" s="19">
        <f t="shared" si="8"/>
        <v>1</v>
      </c>
      <c r="L154" s="21">
        <v>0</v>
      </c>
      <c r="M154" s="20"/>
      <c r="N154" s="21">
        <v>0</v>
      </c>
      <c r="O154" s="22" t="s">
        <v>21</v>
      </c>
      <c r="P154" s="19">
        <f t="shared" si="9"/>
        <v>1</v>
      </c>
    </row>
    <row r="155" spans="1:16">
      <c r="A155" s="14" t="s">
        <v>399</v>
      </c>
      <c r="B155" s="14" t="s">
        <v>86</v>
      </c>
      <c r="C155" s="15" t="s">
        <v>400</v>
      </c>
      <c r="D155" s="16"/>
      <c r="E155" s="16">
        <v>1</v>
      </c>
      <c r="F155" s="17" t="s">
        <v>401</v>
      </c>
      <c r="G155" s="22" t="s">
        <v>89</v>
      </c>
      <c r="H155" s="16">
        <v>733833</v>
      </c>
      <c r="I155" s="16">
        <v>900000</v>
      </c>
      <c r="J155" s="16">
        <v>0.81537000000000004</v>
      </c>
      <c r="K155" s="19">
        <f t="shared" si="8"/>
        <v>2</v>
      </c>
      <c r="L155" s="21">
        <v>0</v>
      </c>
      <c r="M155" s="20"/>
      <c r="N155" s="21">
        <v>0</v>
      </c>
      <c r="O155" s="22" t="s">
        <v>21</v>
      </c>
      <c r="P155" s="19">
        <f t="shared" si="9"/>
        <v>2</v>
      </c>
    </row>
    <row r="156" spans="1:16">
      <c r="A156" s="14" t="s">
        <v>399</v>
      </c>
      <c r="B156" s="14" t="s">
        <v>77</v>
      </c>
      <c r="C156" s="15" t="s">
        <v>402</v>
      </c>
      <c r="D156" s="16"/>
      <c r="E156" s="16">
        <v>1</v>
      </c>
      <c r="F156" s="17" t="s">
        <v>401</v>
      </c>
      <c r="G156" s="22" t="s">
        <v>403</v>
      </c>
      <c r="H156" s="16">
        <v>204020</v>
      </c>
      <c r="I156" s="16">
        <v>12420000</v>
      </c>
      <c r="J156" s="16">
        <v>1.6426731078905001E-2</v>
      </c>
      <c r="K156" s="19">
        <f t="shared" si="8"/>
        <v>0</v>
      </c>
      <c r="L156" s="19">
        <v>0</v>
      </c>
      <c r="M156" s="20"/>
      <c r="N156" s="21">
        <v>1</v>
      </c>
      <c r="O156" s="22" t="s">
        <v>162</v>
      </c>
      <c r="P156" s="19">
        <f t="shared" si="9"/>
        <v>1</v>
      </c>
    </row>
    <row r="157" spans="1:16">
      <c r="A157" s="14" t="s">
        <v>399</v>
      </c>
      <c r="B157" s="14" t="s">
        <v>83</v>
      </c>
      <c r="C157" s="15" t="s">
        <v>404</v>
      </c>
      <c r="D157" s="16"/>
      <c r="E157" s="16">
        <v>1</v>
      </c>
      <c r="F157" s="17" t="s">
        <v>401</v>
      </c>
      <c r="G157" s="22" t="s">
        <v>80</v>
      </c>
      <c r="H157" s="16">
        <v>984633</v>
      </c>
      <c r="I157" s="16">
        <v>7590000</v>
      </c>
      <c r="J157" s="16">
        <v>0.12972766798419</v>
      </c>
      <c r="K157" s="19">
        <f t="shared" si="8"/>
        <v>0</v>
      </c>
      <c r="L157" s="19">
        <v>0</v>
      </c>
      <c r="M157" s="20"/>
      <c r="N157" s="19">
        <v>0</v>
      </c>
      <c r="O157" s="22" t="s">
        <v>21</v>
      </c>
      <c r="P157" s="19">
        <f t="shared" si="9"/>
        <v>0</v>
      </c>
    </row>
    <row r="158" spans="1:16">
      <c r="A158" s="14" t="s">
        <v>399</v>
      </c>
      <c r="B158" s="14" t="s">
        <v>17</v>
      </c>
      <c r="C158" s="15" t="s">
        <v>405</v>
      </c>
      <c r="D158" s="16"/>
      <c r="E158" s="16">
        <v>1</v>
      </c>
      <c r="F158" s="17" t="s">
        <v>401</v>
      </c>
      <c r="G158" s="22" t="s">
        <v>133</v>
      </c>
      <c r="H158" s="16">
        <v>619604</v>
      </c>
      <c r="I158" s="16">
        <v>790000</v>
      </c>
      <c r="J158" s="16">
        <v>0.78430886075949402</v>
      </c>
      <c r="K158" s="19">
        <f t="shared" ref="K158:K189" si="10">IF(J158&lt;0.33,0,IF(J158&gt;0.66,2,1))</f>
        <v>2</v>
      </c>
      <c r="L158" s="19">
        <v>0</v>
      </c>
      <c r="M158" s="20"/>
      <c r="N158" s="21">
        <v>0</v>
      </c>
      <c r="O158" s="22" t="s">
        <v>21</v>
      </c>
      <c r="P158" s="19">
        <f t="shared" si="9"/>
        <v>2</v>
      </c>
    </row>
    <row r="159" spans="1:16">
      <c r="A159" s="14" t="s">
        <v>406</v>
      </c>
      <c r="B159" s="14" t="s">
        <v>83</v>
      </c>
      <c r="C159" s="15" t="s">
        <v>407</v>
      </c>
      <c r="D159" s="16"/>
      <c r="E159" s="16">
        <v>1</v>
      </c>
      <c r="F159" s="17" t="s">
        <v>408</v>
      </c>
      <c r="G159" s="22" t="s">
        <v>176</v>
      </c>
      <c r="H159" s="16">
        <v>85868</v>
      </c>
      <c r="I159" s="16">
        <v>820000</v>
      </c>
      <c r="J159" s="16">
        <v>0.10471707317073201</v>
      </c>
      <c r="K159" s="19">
        <f t="shared" si="10"/>
        <v>0</v>
      </c>
      <c r="L159" s="19">
        <v>0</v>
      </c>
      <c r="M159" s="20"/>
      <c r="N159" s="19">
        <v>0</v>
      </c>
      <c r="O159" s="22" t="s">
        <v>21</v>
      </c>
      <c r="P159" s="19">
        <f t="shared" si="9"/>
        <v>0</v>
      </c>
    </row>
    <row r="160" spans="1:16">
      <c r="A160" s="14" t="s">
        <v>409</v>
      </c>
      <c r="B160" s="14" t="s">
        <v>86</v>
      </c>
      <c r="C160" s="15" t="s">
        <v>410</v>
      </c>
      <c r="D160" s="16"/>
      <c r="E160" s="16">
        <v>1</v>
      </c>
      <c r="F160" s="17" t="s">
        <v>411</v>
      </c>
      <c r="G160" s="22" t="s">
        <v>89</v>
      </c>
      <c r="H160" s="16">
        <v>568090</v>
      </c>
      <c r="I160" s="16">
        <v>2060000</v>
      </c>
      <c r="J160" s="16">
        <v>0.275771844660194</v>
      </c>
      <c r="K160" s="19">
        <f t="shared" si="10"/>
        <v>0</v>
      </c>
      <c r="L160" s="21">
        <v>0</v>
      </c>
      <c r="M160" s="20"/>
      <c r="N160" s="21">
        <v>0</v>
      </c>
      <c r="O160" s="22" t="s">
        <v>21</v>
      </c>
      <c r="P160" s="19">
        <f t="shared" si="9"/>
        <v>0</v>
      </c>
    </row>
    <row r="161" spans="1:16">
      <c r="A161" s="14" t="s">
        <v>409</v>
      </c>
      <c r="B161" s="14" t="s">
        <v>77</v>
      </c>
      <c r="C161" s="15" t="s">
        <v>412</v>
      </c>
      <c r="D161" s="16"/>
      <c r="E161" s="16">
        <v>1</v>
      </c>
      <c r="F161" s="17" t="s">
        <v>411</v>
      </c>
      <c r="G161" s="22" t="s">
        <v>413</v>
      </c>
      <c r="H161" s="16">
        <v>962336</v>
      </c>
      <c r="I161" s="16">
        <v>1320000</v>
      </c>
      <c r="J161" s="16">
        <v>0.72904242424242405</v>
      </c>
      <c r="K161" s="19">
        <f t="shared" si="10"/>
        <v>2</v>
      </c>
      <c r="L161" s="21">
        <v>0</v>
      </c>
      <c r="M161" s="20"/>
      <c r="N161" s="21">
        <v>1</v>
      </c>
      <c r="O161" s="22" t="s">
        <v>162</v>
      </c>
      <c r="P161" s="19">
        <f t="shared" si="9"/>
        <v>3</v>
      </c>
    </row>
    <row r="162" spans="1:16">
      <c r="A162" s="14" t="s">
        <v>409</v>
      </c>
      <c r="B162" s="14" t="s">
        <v>83</v>
      </c>
      <c r="C162" s="15" t="s">
        <v>414</v>
      </c>
      <c r="D162" s="16"/>
      <c r="E162" s="16">
        <v>1</v>
      </c>
      <c r="F162" s="17" t="s">
        <v>411</v>
      </c>
      <c r="G162" s="22" t="s">
        <v>103</v>
      </c>
      <c r="H162" s="16">
        <v>295073</v>
      </c>
      <c r="I162" s="16">
        <v>4370000</v>
      </c>
      <c r="J162" s="16">
        <v>6.7522425629290603E-2</v>
      </c>
      <c r="K162" s="19">
        <f t="shared" si="10"/>
        <v>0</v>
      </c>
      <c r="L162" s="19">
        <v>0</v>
      </c>
      <c r="M162" s="20"/>
      <c r="N162" s="21">
        <v>0</v>
      </c>
      <c r="O162" s="22" t="s">
        <v>21</v>
      </c>
      <c r="P162" s="19">
        <f t="shared" ref="P162:P187" si="11">K162+L162+N162</f>
        <v>0</v>
      </c>
    </row>
    <row r="163" spans="1:16">
      <c r="A163" s="14" t="s">
        <v>409</v>
      </c>
      <c r="B163" s="14" t="s">
        <v>17</v>
      </c>
      <c r="C163" s="15" t="s">
        <v>415</v>
      </c>
      <c r="D163" s="16"/>
      <c r="E163" s="16">
        <v>1</v>
      </c>
      <c r="F163" s="17" t="s">
        <v>411</v>
      </c>
      <c r="G163" s="22" t="s">
        <v>223</v>
      </c>
      <c r="H163" s="16">
        <v>646614</v>
      </c>
      <c r="I163" s="16">
        <v>1980000</v>
      </c>
      <c r="J163" s="16">
        <v>0.32657272727272701</v>
      </c>
      <c r="K163" s="19">
        <f t="shared" si="10"/>
        <v>0</v>
      </c>
      <c r="L163" s="19">
        <v>0</v>
      </c>
      <c r="M163" s="20"/>
      <c r="N163" s="21">
        <v>0</v>
      </c>
      <c r="O163" s="22" t="s">
        <v>21</v>
      </c>
      <c r="P163" s="19">
        <f t="shared" si="11"/>
        <v>0</v>
      </c>
    </row>
    <row r="164" spans="1:16">
      <c r="A164" s="14" t="s">
        <v>416</v>
      </c>
      <c r="B164" s="14" t="s">
        <v>86</v>
      </c>
      <c r="C164" s="15" t="s">
        <v>417</v>
      </c>
      <c r="D164" s="16" t="s">
        <v>41</v>
      </c>
      <c r="E164" s="16">
        <v>1</v>
      </c>
      <c r="F164" s="17" t="s">
        <v>418</v>
      </c>
      <c r="G164" s="22" t="s">
        <v>89</v>
      </c>
      <c r="H164" s="16">
        <v>308534</v>
      </c>
      <c r="I164" s="16">
        <v>1530000</v>
      </c>
      <c r="J164" s="16">
        <v>0.201656209150327</v>
      </c>
      <c r="K164" s="19">
        <f t="shared" si="10"/>
        <v>0</v>
      </c>
      <c r="L164" s="19">
        <v>0</v>
      </c>
      <c r="M164" s="20"/>
      <c r="N164" s="19">
        <v>0</v>
      </c>
      <c r="O164" s="22" t="s">
        <v>21</v>
      </c>
      <c r="P164" s="19">
        <f t="shared" si="11"/>
        <v>0</v>
      </c>
    </row>
    <row r="165" spans="1:16">
      <c r="A165" s="14" t="s">
        <v>416</v>
      </c>
      <c r="B165" s="14" t="s">
        <v>77</v>
      </c>
      <c r="C165" s="15" t="s">
        <v>419</v>
      </c>
      <c r="D165" s="16" t="s">
        <v>41</v>
      </c>
      <c r="E165" s="16">
        <v>1</v>
      </c>
      <c r="F165" s="17" t="s">
        <v>418</v>
      </c>
      <c r="G165" s="22" t="s">
        <v>413</v>
      </c>
      <c r="H165" s="16">
        <v>272342</v>
      </c>
      <c r="I165" s="16">
        <v>2330000</v>
      </c>
      <c r="J165" s="16">
        <v>0.116884978540773</v>
      </c>
      <c r="K165" s="19">
        <f t="shared" si="10"/>
        <v>0</v>
      </c>
      <c r="L165" s="19">
        <v>0</v>
      </c>
      <c r="M165" s="20"/>
      <c r="N165" s="21">
        <v>0</v>
      </c>
      <c r="O165" s="22" t="s">
        <v>94</v>
      </c>
      <c r="P165" s="19">
        <f t="shared" si="11"/>
        <v>0</v>
      </c>
    </row>
    <row r="166" spans="1:16">
      <c r="A166" s="14" t="s">
        <v>416</v>
      </c>
      <c r="B166" s="14" t="s">
        <v>83</v>
      </c>
      <c r="C166" s="15" t="s">
        <v>420</v>
      </c>
      <c r="D166" s="16" t="s">
        <v>41</v>
      </c>
      <c r="E166" s="16">
        <v>1</v>
      </c>
      <c r="F166" s="17" t="s">
        <v>418</v>
      </c>
      <c r="G166" s="22" t="s">
        <v>421</v>
      </c>
      <c r="H166" s="16">
        <v>277903</v>
      </c>
      <c r="I166" s="16">
        <v>5760000</v>
      </c>
      <c r="J166" s="16">
        <v>4.82470486111111E-2</v>
      </c>
      <c r="K166" s="19">
        <f t="shared" si="10"/>
        <v>0</v>
      </c>
      <c r="L166" s="19">
        <v>0</v>
      </c>
      <c r="M166" s="20"/>
      <c r="N166" s="19">
        <v>0</v>
      </c>
      <c r="O166" s="22" t="s">
        <v>21</v>
      </c>
      <c r="P166" s="19">
        <f t="shared" si="11"/>
        <v>0</v>
      </c>
    </row>
    <row r="167" spans="1:16">
      <c r="A167" s="14" t="s">
        <v>416</v>
      </c>
      <c r="B167" s="14" t="s">
        <v>17</v>
      </c>
      <c r="C167" s="15" t="s">
        <v>422</v>
      </c>
      <c r="D167" s="16" t="s">
        <v>41</v>
      </c>
      <c r="E167" s="16">
        <v>1</v>
      </c>
      <c r="F167" s="17" t="s">
        <v>418</v>
      </c>
      <c r="G167" s="22" t="s">
        <v>423</v>
      </c>
      <c r="H167" s="16">
        <v>441581</v>
      </c>
      <c r="I167" s="16">
        <v>1280000</v>
      </c>
      <c r="J167" s="16">
        <v>0.34498515624999998</v>
      </c>
      <c r="K167" s="19">
        <f t="shared" si="10"/>
        <v>1</v>
      </c>
      <c r="L167" s="19">
        <v>0</v>
      </c>
      <c r="M167" s="20"/>
      <c r="N167" s="21">
        <v>0</v>
      </c>
      <c r="O167" s="22" t="s">
        <v>21</v>
      </c>
      <c r="P167" s="19">
        <f t="shared" si="11"/>
        <v>1</v>
      </c>
    </row>
    <row r="168" spans="1:16">
      <c r="A168" s="14" t="s">
        <v>424</v>
      </c>
      <c r="B168" s="14" t="s">
        <v>86</v>
      </c>
      <c r="C168" s="15" t="s">
        <v>425</v>
      </c>
      <c r="D168" s="16" t="s">
        <v>41</v>
      </c>
      <c r="E168" s="16">
        <v>1</v>
      </c>
      <c r="F168" s="17" t="s">
        <v>426</v>
      </c>
      <c r="G168" s="22" t="s">
        <v>89</v>
      </c>
      <c r="H168" s="16">
        <v>40000</v>
      </c>
      <c r="I168" s="16">
        <v>230000</v>
      </c>
      <c r="J168" s="16">
        <v>0.173913043478261</v>
      </c>
      <c r="K168" s="19">
        <f t="shared" si="10"/>
        <v>0</v>
      </c>
      <c r="L168" s="21">
        <v>2</v>
      </c>
      <c r="M168" s="20" t="s">
        <v>427</v>
      </c>
      <c r="N168" s="21">
        <v>0</v>
      </c>
      <c r="O168" s="22" t="s">
        <v>21</v>
      </c>
      <c r="P168" s="19">
        <f t="shared" si="11"/>
        <v>2</v>
      </c>
    </row>
    <row r="169" spans="1:16">
      <c r="A169" s="14" t="s">
        <v>424</v>
      </c>
      <c r="B169" s="14" t="s">
        <v>83</v>
      </c>
      <c r="C169" s="15" t="s">
        <v>428</v>
      </c>
      <c r="D169" s="16" t="s">
        <v>41</v>
      </c>
      <c r="E169" s="16">
        <v>1</v>
      </c>
      <c r="F169" s="17" t="s">
        <v>426</v>
      </c>
      <c r="G169" s="22" t="s">
        <v>169</v>
      </c>
      <c r="H169" s="16">
        <v>89313</v>
      </c>
      <c r="I169" s="16">
        <v>2180000</v>
      </c>
      <c r="J169" s="16">
        <v>4.0969266055045903E-2</v>
      </c>
      <c r="K169" s="19">
        <f t="shared" si="10"/>
        <v>0</v>
      </c>
      <c r="L169" s="19">
        <v>2</v>
      </c>
      <c r="M169" s="20" t="s">
        <v>429</v>
      </c>
      <c r="N169" s="19">
        <v>0</v>
      </c>
      <c r="O169" s="22" t="s">
        <v>21</v>
      </c>
      <c r="P169" s="19">
        <f t="shared" si="11"/>
        <v>2</v>
      </c>
    </row>
    <row r="170" spans="1:16">
      <c r="A170" s="14" t="s">
        <v>430</v>
      </c>
      <c r="B170" s="14" t="s">
        <v>86</v>
      </c>
      <c r="C170" s="15" t="s">
        <v>431</v>
      </c>
      <c r="D170" s="16" t="s">
        <v>41</v>
      </c>
      <c r="E170" s="16">
        <v>1</v>
      </c>
      <c r="F170" s="17" t="s">
        <v>432</v>
      </c>
      <c r="G170" s="22" t="s">
        <v>433</v>
      </c>
      <c r="H170" s="16">
        <v>530119</v>
      </c>
      <c r="I170" s="16">
        <v>2270000</v>
      </c>
      <c r="J170" s="16">
        <v>0.233532599118943</v>
      </c>
      <c r="K170" s="19">
        <f t="shared" si="10"/>
        <v>0</v>
      </c>
      <c r="L170" s="19">
        <v>0</v>
      </c>
      <c r="M170" s="20"/>
      <c r="N170" s="19">
        <v>0</v>
      </c>
      <c r="O170" s="22" t="s">
        <v>21</v>
      </c>
      <c r="P170" s="19">
        <f t="shared" si="11"/>
        <v>0</v>
      </c>
    </row>
    <row r="171" spans="1:16">
      <c r="A171" s="14" t="s">
        <v>430</v>
      </c>
      <c r="B171" s="14" t="s">
        <v>77</v>
      </c>
      <c r="C171" s="15" t="s">
        <v>434</v>
      </c>
      <c r="D171" s="16" t="s">
        <v>41</v>
      </c>
      <c r="E171" s="16">
        <v>1</v>
      </c>
      <c r="F171" s="17" t="s">
        <v>432</v>
      </c>
      <c r="G171" s="22" t="s">
        <v>384</v>
      </c>
      <c r="H171" s="16">
        <v>2378326</v>
      </c>
      <c r="I171" s="16">
        <v>17710000</v>
      </c>
      <c r="J171" s="16">
        <v>0.13429282891022001</v>
      </c>
      <c r="K171" s="19">
        <f t="shared" si="10"/>
        <v>0</v>
      </c>
      <c r="L171" s="21">
        <v>2</v>
      </c>
      <c r="M171" s="20" t="s">
        <v>435</v>
      </c>
      <c r="N171" s="21">
        <v>1</v>
      </c>
      <c r="O171" s="22" t="s">
        <v>162</v>
      </c>
      <c r="P171" s="19">
        <f t="shared" si="11"/>
        <v>3</v>
      </c>
    </row>
    <row r="172" spans="1:16">
      <c r="A172" s="14" t="s">
        <v>430</v>
      </c>
      <c r="B172" s="14" t="s">
        <v>83</v>
      </c>
      <c r="C172" s="15" t="s">
        <v>436</v>
      </c>
      <c r="D172" s="16" t="s">
        <v>41</v>
      </c>
      <c r="E172" s="16">
        <v>1</v>
      </c>
      <c r="F172" s="17" t="s">
        <v>432</v>
      </c>
      <c r="G172" s="22" t="s">
        <v>103</v>
      </c>
      <c r="H172" s="16">
        <v>686349</v>
      </c>
      <c r="I172" s="16">
        <v>14630000</v>
      </c>
      <c r="J172" s="16">
        <v>4.6913807245386199E-2</v>
      </c>
      <c r="K172" s="19">
        <f t="shared" si="10"/>
        <v>0</v>
      </c>
      <c r="L172" s="21">
        <v>2</v>
      </c>
      <c r="M172" s="20" t="s">
        <v>437</v>
      </c>
      <c r="N172" s="21">
        <v>0</v>
      </c>
      <c r="O172" s="22" t="s">
        <v>21</v>
      </c>
      <c r="P172" s="19">
        <f t="shared" si="11"/>
        <v>2</v>
      </c>
    </row>
    <row r="173" spans="1:16">
      <c r="A173" s="14" t="s">
        <v>430</v>
      </c>
      <c r="B173" s="14" t="s">
        <v>17</v>
      </c>
      <c r="C173" s="15" t="s">
        <v>438</v>
      </c>
      <c r="D173" s="16" t="s">
        <v>41</v>
      </c>
      <c r="E173" s="16">
        <v>1</v>
      </c>
      <c r="F173" s="17" t="s">
        <v>432</v>
      </c>
      <c r="G173" s="22" t="s">
        <v>133</v>
      </c>
      <c r="H173" s="16">
        <v>1052198</v>
      </c>
      <c r="I173" s="16">
        <v>2780000</v>
      </c>
      <c r="J173" s="16">
        <v>0.37848848920863298</v>
      </c>
      <c r="K173" s="19">
        <f t="shared" si="10"/>
        <v>1</v>
      </c>
      <c r="L173" s="21">
        <v>2</v>
      </c>
      <c r="M173" s="20" t="s">
        <v>437</v>
      </c>
      <c r="N173" s="21">
        <v>0</v>
      </c>
      <c r="O173" s="22" t="s">
        <v>21</v>
      </c>
      <c r="P173" s="19">
        <f t="shared" si="11"/>
        <v>3</v>
      </c>
    </row>
    <row r="174" spans="1:16">
      <c r="A174" s="14" t="s">
        <v>439</v>
      </c>
      <c r="B174" s="14" t="s">
        <v>77</v>
      </c>
      <c r="C174" s="15" t="s">
        <v>440</v>
      </c>
      <c r="D174" s="16"/>
      <c r="E174" s="16">
        <v>1</v>
      </c>
      <c r="F174" s="17" t="s">
        <v>441</v>
      </c>
      <c r="G174" s="22" t="s">
        <v>442</v>
      </c>
      <c r="H174" s="16">
        <v>312286</v>
      </c>
      <c r="I174" s="16">
        <v>3930000</v>
      </c>
      <c r="J174" s="16">
        <v>7.9462086513994903E-2</v>
      </c>
      <c r="K174" s="19">
        <f t="shared" si="10"/>
        <v>0</v>
      </c>
      <c r="L174" s="21">
        <v>2</v>
      </c>
      <c r="M174" s="20" t="s">
        <v>435</v>
      </c>
      <c r="N174" s="21">
        <v>1</v>
      </c>
      <c r="O174" s="22" t="s">
        <v>162</v>
      </c>
      <c r="P174" s="19">
        <f t="shared" si="11"/>
        <v>3</v>
      </c>
    </row>
    <row r="175" spans="1:16">
      <c r="A175" s="14" t="s">
        <v>439</v>
      </c>
      <c r="B175" s="14" t="s">
        <v>17</v>
      </c>
      <c r="C175" s="15" t="s">
        <v>443</v>
      </c>
      <c r="D175" s="16"/>
      <c r="E175" s="16">
        <v>1</v>
      </c>
      <c r="F175" s="17" t="s">
        <v>441</v>
      </c>
      <c r="G175" s="22" t="s">
        <v>444</v>
      </c>
      <c r="H175" s="16">
        <v>55222</v>
      </c>
      <c r="I175" s="16">
        <v>210000</v>
      </c>
      <c r="J175" s="16">
        <v>0.26296190476190501</v>
      </c>
      <c r="K175" s="19">
        <f t="shared" si="10"/>
        <v>0</v>
      </c>
      <c r="L175" s="21">
        <v>2</v>
      </c>
      <c r="M175" s="20" t="s">
        <v>437</v>
      </c>
      <c r="N175" s="21">
        <v>0</v>
      </c>
      <c r="O175" s="22" t="s">
        <v>21</v>
      </c>
      <c r="P175" s="19">
        <f t="shared" si="11"/>
        <v>2</v>
      </c>
    </row>
    <row r="176" spans="1:16">
      <c r="A176" s="14" t="s">
        <v>445</v>
      </c>
      <c r="B176" s="14" t="s">
        <v>77</v>
      </c>
      <c r="C176" s="15" t="s">
        <v>446</v>
      </c>
      <c r="D176" s="16"/>
      <c r="E176" s="16">
        <v>1</v>
      </c>
      <c r="F176" s="17" t="s">
        <v>447</v>
      </c>
      <c r="G176" s="22" t="s">
        <v>448</v>
      </c>
      <c r="H176" s="16">
        <v>2135706</v>
      </c>
      <c r="I176" s="16">
        <v>8790000</v>
      </c>
      <c r="J176" s="16">
        <v>0.242969965870307</v>
      </c>
      <c r="K176" s="19">
        <f t="shared" si="10"/>
        <v>0</v>
      </c>
      <c r="L176" s="19">
        <v>0</v>
      </c>
      <c r="M176" s="20"/>
      <c r="N176" s="21">
        <v>1</v>
      </c>
      <c r="O176" s="22" t="s">
        <v>162</v>
      </c>
      <c r="P176" s="19">
        <f t="shared" si="11"/>
        <v>1</v>
      </c>
    </row>
    <row r="177" spans="1:16">
      <c r="A177" s="14" t="s">
        <v>445</v>
      </c>
      <c r="B177" s="14" t="s">
        <v>83</v>
      </c>
      <c r="C177" s="15" t="s">
        <v>449</v>
      </c>
      <c r="D177" s="16"/>
      <c r="E177" s="16">
        <v>1</v>
      </c>
      <c r="F177" s="17" t="s">
        <v>447</v>
      </c>
      <c r="G177" s="22" t="s">
        <v>450</v>
      </c>
      <c r="H177" s="16">
        <v>197104</v>
      </c>
      <c r="I177" s="16">
        <v>710000</v>
      </c>
      <c r="J177" s="16">
        <v>0.27761126760563398</v>
      </c>
      <c r="K177" s="19">
        <f t="shared" si="10"/>
        <v>0</v>
      </c>
      <c r="L177" s="19">
        <v>0</v>
      </c>
      <c r="M177" s="20"/>
      <c r="N177" s="21">
        <v>1</v>
      </c>
      <c r="O177" s="22" t="s">
        <v>162</v>
      </c>
      <c r="P177" s="19">
        <f t="shared" si="11"/>
        <v>1</v>
      </c>
    </row>
    <row r="178" spans="1:16">
      <c r="A178" s="14" t="s">
        <v>451</v>
      </c>
      <c r="B178" s="14" t="s">
        <v>17</v>
      </c>
      <c r="C178" s="15" t="s">
        <v>452</v>
      </c>
      <c r="D178" s="16"/>
      <c r="E178" s="16">
        <v>1</v>
      </c>
      <c r="F178" s="17" t="s">
        <v>453</v>
      </c>
      <c r="G178" s="22" t="s">
        <v>133</v>
      </c>
      <c r="H178" s="16">
        <v>633164</v>
      </c>
      <c r="I178" s="16">
        <v>1690000</v>
      </c>
      <c r="J178" s="16">
        <v>0.37465325443787001</v>
      </c>
      <c r="K178" s="19">
        <f t="shared" si="10"/>
        <v>1</v>
      </c>
      <c r="L178" s="19">
        <v>0</v>
      </c>
      <c r="M178" s="20"/>
      <c r="N178" s="19">
        <v>2</v>
      </c>
      <c r="O178" s="22" t="s">
        <v>264</v>
      </c>
      <c r="P178" s="19">
        <f t="shared" si="11"/>
        <v>3</v>
      </c>
    </row>
    <row r="179" spans="1:16">
      <c r="A179" s="14" t="s">
        <v>454</v>
      </c>
      <c r="B179" s="14" t="s">
        <v>17</v>
      </c>
      <c r="C179" s="15" t="s">
        <v>455</v>
      </c>
      <c r="D179" s="16"/>
      <c r="E179" s="16">
        <v>1</v>
      </c>
      <c r="F179" s="17" t="s">
        <v>456</v>
      </c>
      <c r="G179" s="22" t="s">
        <v>96</v>
      </c>
      <c r="H179" s="16">
        <v>1689217</v>
      </c>
      <c r="I179" s="16">
        <v>5130000</v>
      </c>
      <c r="J179" s="16">
        <v>0.32928206627680301</v>
      </c>
      <c r="K179" s="19">
        <f t="shared" si="10"/>
        <v>0</v>
      </c>
      <c r="L179" s="19">
        <v>2</v>
      </c>
      <c r="M179" s="20" t="s">
        <v>437</v>
      </c>
      <c r="N179" s="21">
        <v>0</v>
      </c>
      <c r="O179" s="22" t="s">
        <v>21</v>
      </c>
      <c r="P179" s="19">
        <f t="shared" si="11"/>
        <v>2</v>
      </c>
    </row>
    <row r="180" spans="1:16">
      <c r="A180" s="14" t="s">
        <v>457</v>
      </c>
      <c r="B180" s="14" t="s">
        <v>17</v>
      </c>
      <c r="C180" s="15" t="s">
        <v>458</v>
      </c>
      <c r="D180" s="16"/>
      <c r="E180" s="16">
        <v>1</v>
      </c>
      <c r="F180" s="17" t="s">
        <v>459</v>
      </c>
      <c r="G180" s="22" t="s">
        <v>460</v>
      </c>
      <c r="H180" s="16">
        <v>6685</v>
      </c>
      <c r="I180" s="16">
        <v>350000</v>
      </c>
      <c r="J180" s="16">
        <v>1.9099999999999999E-2</v>
      </c>
      <c r="K180" s="19">
        <f t="shared" si="10"/>
        <v>0</v>
      </c>
      <c r="L180" s="19">
        <v>2</v>
      </c>
      <c r="M180" s="20" t="s">
        <v>158</v>
      </c>
      <c r="N180" s="21">
        <v>0</v>
      </c>
      <c r="O180" s="22" t="s">
        <v>21</v>
      </c>
      <c r="P180" s="19">
        <f t="shared" si="11"/>
        <v>2</v>
      </c>
    </row>
    <row r="181" spans="1:16">
      <c r="A181" s="14" t="s">
        <v>461</v>
      </c>
      <c r="B181" s="14" t="s">
        <v>17</v>
      </c>
      <c r="C181" s="15" t="s">
        <v>462</v>
      </c>
      <c r="D181" s="16"/>
      <c r="E181" s="16">
        <v>1</v>
      </c>
      <c r="F181" s="17" t="s">
        <v>463</v>
      </c>
      <c r="G181" s="22" t="s">
        <v>464</v>
      </c>
      <c r="H181" s="16">
        <v>82904</v>
      </c>
      <c r="I181" s="16">
        <v>730000</v>
      </c>
      <c r="J181" s="16">
        <v>0.113567123287671</v>
      </c>
      <c r="K181" s="19">
        <f t="shared" si="10"/>
        <v>0</v>
      </c>
      <c r="L181" s="21">
        <v>0</v>
      </c>
      <c r="M181" s="20"/>
      <c r="N181" s="21">
        <v>2</v>
      </c>
      <c r="O181" s="22" t="s">
        <v>264</v>
      </c>
      <c r="P181" s="19">
        <f t="shared" si="11"/>
        <v>2</v>
      </c>
    </row>
    <row r="182" spans="1:16">
      <c r="A182" s="14" t="s">
        <v>465</v>
      </c>
      <c r="B182" s="14" t="s">
        <v>86</v>
      </c>
      <c r="C182" s="15" t="s">
        <v>466</v>
      </c>
      <c r="D182" s="16"/>
      <c r="E182" s="16">
        <v>1</v>
      </c>
      <c r="F182" s="17" t="s">
        <v>467</v>
      </c>
      <c r="G182" s="22" t="s">
        <v>468</v>
      </c>
      <c r="H182" s="16">
        <v>110275</v>
      </c>
      <c r="I182" s="16">
        <v>140000</v>
      </c>
      <c r="J182" s="16">
        <v>0.78767857142857101</v>
      </c>
      <c r="K182" s="19">
        <f t="shared" si="10"/>
        <v>2</v>
      </c>
      <c r="L182" s="19">
        <v>0</v>
      </c>
      <c r="M182" s="20"/>
      <c r="N182" s="21">
        <v>1</v>
      </c>
      <c r="O182" s="22" t="s">
        <v>162</v>
      </c>
      <c r="P182" s="19">
        <f t="shared" si="11"/>
        <v>3</v>
      </c>
    </row>
    <row r="183" spans="1:16">
      <c r="A183" s="14" t="s">
        <v>465</v>
      </c>
      <c r="B183" s="14" t="s">
        <v>77</v>
      </c>
      <c r="C183" s="15" t="s">
        <v>469</v>
      </c>
      <c r="D183" s="16"/>
      <c r="E183" s="16">
        <v>1</v>
      </c>
      <c r="F183" s="17" t="s">
        <v>467</v>
      </c>
      <c r="G183" s="22" t="s">
        <v>403</v>
      </c>
      <c r="H183" s="16">
        <v>738792</v>
      </c>
      <c r="I183" s="16">
        <v>3340000</v>
      </c>
      <c r="J183" s="16">
        <v>0.22119520958083799</v>
      </c>
      <c r="K183" s="19">
        <f t="shared" si="10"/>
        <v>0</v>
      </c>
      <c r="L183" s="19">
        <v>0</v>
      </c>
      <c r="M183" s="20"/>
      <c r="N183" s="21">
        <v>1</v>
      </c>
      <c r="O183" s="22" t="s">
        <v>162</v>
      </c>
      <c r="P183" s="19">
        <f t="shared" si="11"/>
        <v>1</v>
      </c>
    </row>
    <row r="184" spans="1:16">
      <c r="A184" s="14" t="s">
        <v>465</v>
      </c>
      <c r="B184" s="14" t="s">
        <v>17</v>
      </c>
      <c r="C184" s="15" t="s">
        <v>470</v>
      </c>
      <c r="D184" s="16"/>
      <c r="E184" s="16">
        <v>1</v>
      </c>
      <c r="F184" s="17" t="s">
        <v>467</v>
      </c>
      <c r="G184" s="22" t="s">
        <v>471</v>
      </c>
      <c r="H184" s="16">
        <v>1985831</v>
      </c>
      <c r="I184" s="16">
        <v>5200000</v>
      </c>
      <c r="J184" s="16">
        <v>0.38189057692307699</v>
      </c>
      <c r="K184" s="19">
        <f t="shared" si="10"/>
        <v>1</v>
      </c>
      <c r="L184" s="19">
        <v>0</v>
      </c>
      <c r="M184" s="20"/>
      <c r="N184" s="21">
        <v>0</v>
      </c>
      <c r="O184" s="22" t="s">
        <v>21</v>
      </c>
      <c r="P184" s="19">
        <f t="shared" si="11"/>
        <v>1</v>
      </c>
    </row>
    <row r="185" spans="1:16">
      <c r="A185" s="14" t="s">
        <v>472</v>
      </c>
      <c r="B185" s="14" t="s">
        <v>86</v>
      </c>
      <c r="C185" s="15" t="s">
        <v>473</v>
      </c>
      <c r="D185" s="16"/>
      <c r="E185" s="16">
        <v>1</v>
      </c>
      <c r="F185" s="17" t="s">
        <v>474</v>
      </c>
      <c r="G185" s="22" t="s">
        <v>89</v>
      </c>
      <c r="H185" s="16">
        <v>686965</v>
      </c>
      <c r="I185" s="16">
        <v>2910000</v>
      </c>
      <c r="J185" s="16">
        <v>0.23607044673539501</v>
      </c>
      <c r="K185" s="19">
        <f t="shared" si="10"/>
        <v>0</v>
      </c>
      <c r="L185" s="21">
        <v>2</v>
      </c>
      <c r="M185" s="20" t="s">
        <v>475</v>
      </c>
      <c r="N185" s="21">
        <v>0</v>
      </c>
      <c r="O185" s="22" t="s">
        <v>21</v>
      </c>
      <c r="P185" s="19">
        <f t="shared" si="11"/>
        <v>2</v>
      </c>
    </row>
    <row r="186" spans="1:16">
      <c r="A186" s="14" t="s">
        <v>476</v>
      </c>
      <c r="B186" s="14" t="s">
        <v>17</v>
      </c>
      <c r="C186" s="15" t="s">
        <v>477</v>
      </c>
      <c r="D186" s="16" t="s">
        <v>41</v>
      </c>
      <c r="E186" s="16">
        <v>1</v>
      </c>
      <c r="F186" s="17" t="s">
        <v>478</v>
      </c>
      <c r="G186" s="22" t="s">
        <v>133</v>
      </c>
      <c r="H186" s="16">
        <v>125743</v>
      </c>
      <c r="I186" s="16">
        <v>460000</v>
      </c>
      <c r="J186" s="16">
        <v>0.27335434782608697</v>
      </c>
      <c r="K186" s="19">
        <f t="shared" si="10"/>
        <v>0</v>
      </c>
      <c r="L186" s="21">
        <v>2</v>
      </c>
      <c r="M186" s="20" t="s">
        <v>475</v>
      </c>
      <c r="N186" s="21">
        <v>0</v>
      </c>
      <c r="O186" s="22" t="s">
        <v>21</v>
      </c>
      <c r="P186" s="19">
        <f t="shared" si="11"/>
        <v>2</v>
      </c>
    </row>
    <row r="187" spans="1:16">
      <c r="A187" s="14" t="s">
        <v>479</v>
      </c>
      <c r="B187" s="14" t="s">
        <v>17</v>
      </c>
      <c r="C187" s="15" t="s">
        <v>480</v>
      </c>
      <c r="D187" s="16"/>
      <c r="E187" s="16">
        <v>1</v>
      </c>
      <c r="F187" s="17" t="s">
        <v>481</v>
      </c>
      <c r="G187" s="22" t="s">
        <v>184</v>
      </c>
      <c r="H187" s="16">
        <v>64815</v>
      </c>
      <c r="I187" s="16">
        <v>850000</v>
      </c>
      <c r="J187" s="16">
        <v>7.6252941176470607E-2</v>
      </c>
      <c r="K187" s="19">
        <f t="shared" si="10"/>
        <v>0</v>
      </c>
      <c r="L187" s="19">
        <v>2</v>
      </c>
      <c r="M187" s="20" t="s">
        <v>475</v>
      </c>
      <c r="N187" s="21">
        <v>0</v>
      </c>
      <c r="O187" s="22" t="s">
        <v>21</v>
      </c>
      <c r="P187" s="19">
        <f t="shared" si="11"/>
        <v>2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7"/>
  <sheetViews>
    <sheetView zoomScaleNormal="100" workbookViewId="0">
      <selection activeCell="B11" sqref="B11"/>
    </sheetView>
  </sheetViews>
  <sheetFormatPr baseColWidth="10" defaultColWidth="10.7109375" defaultRowHeight="12.75"/>
  <cols>
    <col min="1" max="1" width="26" style="27" customWidth="1"/>
    <col min="7" max="8" width="11.42578125" style="28" customWidth="1"/>
    <col min="9" max="9" width="7.42578125" style="28" customWidth="1"/>
    <col min="10" max="10" width="7.42578125" customWidth="1"/>
  </cols>
  <sheetData>
    <row r="1" spans="1:10" s="27" customFormat="1">
      <c r="A1" s="29" t="s">
        <v>482</v>
      </c>
      <c r="B1" s="29" t="s">
        <v>483</v>
      </c>
      <c r="G1" s="30"/>
      <c r="H1" s="30"/>
      <c r="I1" s="30"/>
    </row>
    <row r="2" spans="1:10">
      <c r="A2" s="27" t="s">
        <v>0</v>
      </c>
      <c r="B2" s="31" t="s">
        <v>484</v>
      </c>
    </row>
    <row r="3" spans="1:10">
      <c r="A3" s="27" t="s">
        <v>1</v>
      </c>
      <c r="B3" s="31" t="s">
        <v>485</v>
      </c>
      <c r="J3" s="28"/>
    </row>
    <row r="4" spans="1:10">
      <c r="A4" s="27" t="s">
        <v>2</v>
      </c>
      <c r="B4" s="31" t="s">
        <v>486</v>
      </c>
      <c r="J4" s="28"/>
    </row>
    <row r="5" spans="1:10">
      <c r="A5" s="27" t="s">
        <v>3</v>
      </c>
      <c r="B5" s="31" t="s">
        <v>487</v>
      </c>
      <c r="J5" s="28"/>
    </row>
    <row r="6" spans="1:10">
      <c r="A6" s="27" t="s">
        <v>4</v>
      </c>
      <c r="B6" s="31" t="s">
        <v>488</v>
      </c>
      <c r="J6" s="28"/>
    </row>
    <row r="7" spans="1:10">
      <c r="A7" s="27" t="s">
        <v>5</v>
      </c>
      <c r="B7" s="31" t="s">
        <v>489</v>
      </c>
      <c r="J7" s="28"/>
    </row>
    <row r="8" spans="1:10">
      <c r="A8" s="27" t="s">
        <v>6</v>
      </c>
      <c r="B8" s="31" t="s">
        <v>490</v>
      </c>
      <c r="J8" s="28"/>
    </row>
    <row r="9" spans="1:10">
      <c r="A9" s="27" t="s">
        <v>7</v>
      </c>
      <c r="B9" s="31" t="s">
        <v>491</v>
      </c>
      <c r="J9" s="28"/>
    </row>
    <row r="10" spans="1:10">
      <c r="A10" s="27" t="s">
        <v>8</v>
      </c>
      <c r="B10" s="31" t="s">
        <v>492</v>
      </c>
      <c r="J10" s="28"/>
    </row>
    <row r="11" spans="1:10">
      <c r="A11" s="27" t="s">
        <v>9</v>
      </c>
      <c r="B11" s="31" t="s">
        <v>493</v>
      </c>
      <c r="J11" s="28"/>
    </row>
    <row r="12" spans="1:10">
      <c r="A12" s="27" t="s">
        <v>10</v>
      </c>
      <c r="B12" s="31" t="s">
        <v>494</v>
      </c>
      <c r="J12" s="28"/>
    </row>
    <row r="13" spans="1:10">
      <c r="A13" s="27" t="s">
        <v>495</v>
      </c>
      <c r="B13" s="31" t="s">
        <v>496</v>
      </c>
      <c r="J13" s="28"/>
    </row>
    <row r="14" spans="1:10">
      <c r="A14" s="27" t="s">
        <v>12</v>
      </c>
      <c r="B14" s="31" t="s">
        <v>497</v>
      </c>
      <c r="J14" s="28"/>
    </row>
    <row r="15" spans="1:10">
      <c r="A15" s="27" t="s">
        <v>13</v>
      </c>
      <c r="B15" s="31" t="s">
        <v>498</v>
      </c>
      <c r="J15" s="28"/>
    </row>
    <row r="16" spans="1:10">
      <c r="A16" s="27" t="s">
        <v>14</v>
      </c>
      <c r="B16" s="31" t="s">
        <v>499</v>
      </c>
      <c r="J16" s="28"/>
    </row>
    <row r="17" spans="1:10">
      <c r="A17" s="27" t="s">
        <v>15</v>
      </c>
      <c r="B17" s="31" t="s">
        <v>500</v>
      </c>
      <c r="J17" s="28"/>
    </row>
    <row r="18" spans="1:10">
      <c r="B18" s="31"/>
      <c r="J18" s="28"/>
    </row>
    <row r="19" spans="1:10">
      <c r="B19" s="31"/>
      <c r="J19" s="28"/>
    </row>
    <row r="20" spans="1:10">
      <c r="B20" s="31"/>
      <c r="J20" s="28"/>
    </row>
    <row r="21" spans="1:10">
      <c r="B21" s="31"/>
      <c r="J21" s="28"/>
    </row>
    <row r="22" spans="1:10">
      <c r="B22" s="31"/>
      <c r="J22" s="28"/>
    </row>
    <row r="23" spans="1:10">
      <c r="J23" s="28"/>
    </row>
    <row r="24" spans="1:10">
      <c r="J24" s="28"/>
    </row>
    <row r="25" spans="1:10">
      <c r="J25" s="28"/>
    </row>
    <row r="26" spans="1:10">
      <c r="J26" s="28"/>
    </row>
    <row r="27" spans="1:10">
      <c r="J27" s="28"/>
    </row>
    <row r="28" spans="1:10">
      <c r="J28" s="28"/>
    </row>
    <row r="29" spans="1:10">
      <c r="J29" s="28"/>
    </row>
    <row r="30" spans="1:10">
      <c r="J30" s="28"/>
    </row>
    <row r="31" spans="1:10">
      <c r="J31" s="28"/>
    </row>
    <row r="32" spans="1:10">
      <c r="J32" s="28"/>
    </row>
    <row r="33" spans="10:10">
      <c r="J33" s="28"/>
    </row>
    <row r="34" spans="10:10">
      <c r="J34" s="28"/>
    </row>
    <row r="35" spans="10:10">
      <c r="J35" s="28"/>
    </row>
    <row r="36" spans="10:10">
      <c r="J36" s="28"/>
    </row>
    <row r="37" spans="10:10">
      <c r="J37" s="28"/>
    </row>
    <row r="38" spans="10:10">
      <c r="J38" s="28"/>
    </row>
    <row r="39" spans="10:10">
      <c r="J39" s="28"/>
    </row>
    <row r="40" spans="10:10">
      <c r="J40" s="28"/>
    </row>
    <row r="41" spans="10:10">
      <c r="J41" s="28"/>
    </row>
    <row r="42" spans="10:10">
      <c r="J42" s="28"/>
    </row>
    <row r="43" spans="10:10">
      <c r="J43" s="28"/>
    </row>
    <row r="44" spans="10:10">
      <c r="J44" s="28"/>
    </row>
    <row r="45" spans="10:10">
      <c r="J45" s="28"/>
    </row>
    <row r="46" spans="10:10">
      <c r="J46" s="28"/>
    </row>
    <row r="47" spans="10:10">
      <c r="J47" s="28"/>
    </row>
    <row r="48" spans="10:10">
      <c r="J48" s="28"/>
    </row>
    <row r="49" spans="10:10">
      <c r="J49" s="28"/>
    </row>
    <row r="50" spans="10:10">
      <c r="J50" s="28"/>
    </row>
    <row r="51" spans="10:10">
      <c r="J51" s="28"/>
    </row>
    <row r="52" spans="10:10">
      <c r="J52" s="28"/>
    </row>
    <row r="53" spans="10:10">
      <c r="J53" s="28"/>
    </row>
    <row r="54" spans="10:10">
      <c r="J54" s="28"/>
    </row>
    <row r="55" spans="10:10">
      <c r="J55" s="28"/>
    </row>
    <row r="56" spans="10:10">
      <c r="J56" s="28"/>
    </row>
    <row r="57" spans="10:10">
      <c r="J57" s="28"/>
    </row>
    <row r="58" spans="10:10">
      <c r="J58" s="28"/>
    </row>
    <row r="59" spans="10:10">
      <c r="J59" s="28"/>
    </row>
    <row r="60" spans="10:10">
      <c r="J60" s="28"/>
    </row>
    <row r="61" spans="10:10">
      <c r="J61" s="28"/>
    </row>
    <row r="62" spans="10:10">
      <c r="J62" s="28"/>
    </row>
    <row r="63" spans="10:10">
      <c r="J63" s="28"/>
    </row>
    <row r="64" spans="10:10">
      <c r="J64" s="28"/>
    </row>
    <row r="65" spans="10:10">
      <c r="J65" s="28"/>
    </row>
    <row r="66" spans="10:10">
      <c r="J66" s="28"/>
    </row>
    <row r="67" spans="10:10">
      <c r="J67" s="28"/>
    </row>
    <row r="68" spans="10:10">
      <c r="J68" s="28"/>
    </row>
    <row r="69" spans="10:10">
      <c r="J69" s="28"/>
    </row>
    <row r="70" spans="10:10">
      <c r="J70" s="28"/>
    </row>
    <row r="71" spans="10:10">
      <c r="J71" s="28"/>
    </row>
    <row r="72" spans="10:10">
      <c r="J72" s="28"/>
    </row>
    <row r="73" spans="10:10">
      <c r="J73" s="28"/>
    </row>
    <row r="74" spans="10:10">
      <c r="J74" s="28"/>
    </row>
    <row r="75" spans="10:10">
      <c r="J75" s="28"/>
    </row>
    <row r="76" spans="10:10">
      <c r="J76" s="28"/>
    </row>
    <row r="77" spans="10:10">
      <c r="J77" s="28"/>
    </row>
    <row r="78" spans="10:10">
      <c r="J78" s="28"/>
    </row>
    <row r="79" spans="10:10">
      <c r="J79" s="28"/>
    </row>
    <row r="80" spans="10:10">
      <c r="J80" s="28"/>
    </row>
    <row r="81" spans="10:10">
      <c r="J81" s="28"/>
    </row>
    <row r="82" spans="10:10">
      <c r="J82" s="28"/>
    </row>
    <row r="83" spans="10:10">
      <c r="J83" s="28"/>
    </row>
    <row r="84" spans="10:10">
      <c r="J84" s="28"/>
    </row>
    <row r="85" spans="10:10">
      <c r="J85" s="28"/>
    </row>
    <row r="86" spans="10:10">
      <c r="J86" s="28"/>
    </row>
    <row r="87" spans="10:10">
      <c r="J87" s="28"/>
    </row>
    <row r="88" spans="10:10">
      <c r="J88" s="28"/>
    </row>
    <row r="89" spans="10:10">
      <c r="J89" s="28"/>
    </row>
    <row r="90" spans="10:10">
      <c r="J90" s="28"/>
    </row>
    <row r="91" spans="10:10">
      <c r="J91" s="28"/>
    </row>
    <row r="92" spans="10:10">
      <c r="J92" s="28"/>
    </row>
    <row r="93" spans="10:10">
      <c r="J93" s="28"/>
    </row>
    <row r="94" spans="10:10">
      <c r="J94" s="28"/>
    </row>
    <row r="95" spans="10:10">
      <c r="J95" s="28"/>
    </row>
    <row r="96" spans="10:10">
      <c r="J96" s="28"/>
    </row>
    <row r="97" spans="10:10">
      <c r="J97" s="28"/>
    </row>
    <row r="98" spans="10:10">
      <c r="J98" s="28"/>
    </row>
    <row r="99" spans="10:10">
      <c r="J99" s="28"/>
    </row>
    <row r="100" spans="10:10">
      <c r="J100" s="28"/>
    </row>
    <row r="101" spans="10:10">
      <c r="J101" s="28"/>
    </row>
    <row r="102" spans="10:10">
      <c r="J102" s="28"/>
    </row>
    <row r="103" spans="10:10">
      <c r="J103" s="28"/>
    </row>
    <row r="104" spans="10:10">
      <c r="J104" s="28"/>
    </row>
    <row r="105" spans="10:10">
      <c r="J105" s="28"/>
    </row>
    <row r="106" spans="10:10">
      <c r="J106" s="28"/>
    </row>
    <row r="107" spans="10:10">
      <c r="J107" s="28"/>
    </row>
    <row r="108" spans="10:10">
      <c r="J108" s="28"/>
    </row>
    <row r="109" spans="10:10">
      <c r="J109" s="28"/>
    </row>
    <row r="110" spans="10:10">
      <c r="J110" s="28"/>
    </row>
    <row r="111" spans="10:10">
      <c r="J111" s="28"/>
    </row>
    <row r="112" spans="10:10">
      <c r="J112" s="28"/>
    </row>
    <row r="113" spans="10:10">
      <c r="J113" s="28"/>
    </row>
    <row r="114" spans="10:10">
      <c r="J114" s="28"/>
    </row>
    <row r="115" spans="10:10">
      <c r="J115" s="28"/>
    </row>
    <row r="116" spans="10:10">
      <c r="J116" s="28"/>
    </row>
    <row r="117" spans="10:10">
      <c r="J117" s="28"/>
    </row>
    <row r="118" spans="10:10">
      <c r="J118" s="28"/>
    </row>
    <row r="119" spans="10:10">
      <c r="J119" s="28"/>
    </row>
    <row r="120" spans="10:10">
      <c r="J120" s="28"/>
    </row>
    <row r="121" spans="10:10">
      <c r="J121" s="28"/>
    </row>
    <row r="122" spans="10:10">
      <c r="J122" s="28"/>
    </row>
    <row r="123" spans="10:10">
      <c r="J123" s="28"/>
    </row>
    <row r="124" spans="10:10">
      <c r="J124" s="28"/>
    </row>
    <row r="125" spans="10:10">
      <c r="J125" s="28"/>
    </row>
    <row r="126" spans="10:10">
      <c r="J126" s="28"/>
    </row>
    <row r="127" spans="10:10">
      <c r="J127" s="28"/>
    </row>
    <row r="128" spans="10:10">
      <c r="J128" s="28"/>
    </row>
    <row r="129" spans="10:10">
      <c r="J129" s="28"/>
    </row>
    <row r="130" spans="10:10">
      <c r="J130" s="28"/>
    </row>
    <row r="131" spans="10:10">
      <c r="J131" s="28"/>
    </row>
    <row r="132" spans="10:10">
      <c r="J132" s="28"/>
    </row>
    <row r="133" spans="10:10">
      <c r="J133" s="28"/>
    </row>
    <row r="134" spans="10:10">
      <c r="J134" s="28"/>
    </row>
    <row r="135" spans="10:10">
      <c r="J135" s="28"/>
    </row>
    <row r="136" spans="10:10">
      <c r="J136" s="28"/>
    </row>
    <row r="137" spans="10:10">
      <c r="J137" s="28"/>
    </row>
    <row r="138" spans="10:10">
      <c r="J138" s="28"/>
    </row>
    <row r="139" spans="10:10">
      <c r="J139" s="28"/>
    </row>
    <row r="140" spans="10:10">
      <c r="J140" s="28"/>
    </row>
    <row r="141" spans="10:10">
      <c r="J141" s="28"/>
    </row>
    <row r="142" spans="10:10">
      <c r="J142" s="28"/>
    </row>
    <row r="143" spans="10:10">
      <c r="J143" s="28"/>
    </row>
    <row r="144" spans="10:10">
      <c r="J144" s="28"/>
    </row>
    <row r="145" spans="10:10">
      <c r="J145" s="28"/>
    </row>
    <row r="146" spans="10:10">
      <c r="J146" s="28"/>
    </row>
    <row r="147" spans="10:10">
      <c r="J147" s="28"/>
    </row>
    <row r="148" spans="10:10">
      <c r="J148" s="28"/>
    </row>
    <row r="149" spans="10:10">
      <c r="J149" s="28"/>
    </row>
    <row r="150" spans="10:10">
      <c r="J150" s="28"/>
    </row>
    <row r="151" spans="10:10">
      <c r="J151" s="28"/>
    </row>
    <row r="152" spans="10:10">
      <c r="J152" s="28"/>
    </row>
    <row r="153" spans="10:10">
      <c r="J153" s="28"/>
    </row>
    <row r="154" spans="10:10">
      <c r="J154" s="28"/>
    </row>
    <row r="155" spans="10:10">
      <c r="J155" s="28"/>
    </row>
    <row r="156" spans="10:10">
      <c r="J156" s="28"/>
    </row>
    <row r="157" spans="10:10">
      <c r="J157" s="28"/>
    </row>
    <row r="158" spans="10:10">
      <c r="J158" s="28"/>
    </row>
    <row r="159" spans="10:10">
      <c r="J159" s="28"/>
    </row>
    <row r="160" spans="10:10">
      <c r="J160" s="28"/>
    </row>
    <row r="161" spans="10:10">
      <c r="J161" s="28"/>
    </row>
    <row r="162" spans="10:10">
      <c r="J162" s="28"/>
    </row>
    <row r="163" spans="10:10">
      <c r="J163" s="28"/>
    </row>
    <row r="164" spans="10:10">
      <c r="J164" s="28"/>
    </row>
    <row r="165" spans="10:10">
      <c r="J165" s="28"/>
    </row>
    <row r="166" spans="10:10">
      <c r="J166" s="28"/>
    </row>
    <row r="167" spans="10:10">
      <c r="J167" s="28"/>
    </row>
    <row r="168" spans="10:10">
      <c r="J168" s="28"/>
    </row>
    <row r="169" spans="10:10">
      <c r="J169" s="28"/>
    </row>
    <row r="170" spans="10:10">
      <c r="J170" s="28"/>
    </row>
    <row r="171" spans="10:10">
      <c r="J171" s="28"/>
    </row>
    <row r="172" spans="10:10">
      <c r="J172" s="28"/>
    </row>
    <row r="173" spans="10:10">
      <c r="J173" s="28"/>
    </row>
    <row r="174" spans="10:10">
      <c r="J174" s="28"/>
    </row>
    <row r="175" spans="10:10">
      <c r="J175" s="28"/>
    </row>
    <row r="176" spans="10:10">
      <c r="J176" s="28"/>
    </row>
    <row r="177" spans="10:10">
      <c r="J177" s="28"/>
    </row>
    <row r="178" spans="10:10">
      <c r="J178" s="28"/>
    </row>
    <row r="179" spans="10:10">
      <c r="J179" s="28"/>
    </row>
    <row r="180" spans="10:10">
      <c r="J180" s="28"/>
    </row>
    <row r="181" spans="10:10">
      <c r="J181" s="28"/>
    </row>
    <row r="182" spans="10:10">
      <c r="J182" s="28"/>
    </row>
    <row r="183" spans="10:10">
      <c r="J183" s="28"/>
    </row>
    <row r="184" spans="10:10">
      <c r="J184" s="28"/>
    </row>
    <row r="185" spans="10:10">
      <c r="J185" s="28"/>
    </row>
    <row r="186" spans="10:10">
      <c r="J186" s="28"/>
    </row>
    <row r="187" spans="10:10">
      <c r="J187" s="28"/>
    </row>
    <row r="188" spans="10:10">
      <c r="J188" s="28"/>
    </row>
    <row r="189" spans="10:10">
      <c r="J189" s="28"/>
    </row>
    <row r="190" spans="10:10">
      <c r="J190" s="28"/>
    </row>
    <row r="191" spans="10:10">
      <c r="J191" s="28"/>
    </row>
    <row r="192" spans="10:10">
      <c r="J192" s="28"/>
    </row>
    <row r="193" spans="10:10">
      <c r="J193" s="28"/>
    </row>
    <row r="194" spans="10:10">
      <c r="J194" s="28"/>
    </row>
    <row r="195" spans="10:10">
      <c r="J195" s="28"/>
    </row>
    <row r="196" spans="10:10">
      <c r="J196" s="28"/>
    </row>
    <row r="197" spans="10:10">
      <c r="J197" s="28"/>
    </row>
    <row r="198" spans="10:10">
      <c r="J198" s="28"/>
    </row>
    <row r="199" spans="10:10">
      <c r="J199" s="28"/>
    </row>
    <row r="200" spans="10:10">
      <c r="J200" s="28"/>
    </row>
    <row r="201" spans="10:10">
      <c r="J201" s="28"/>
    </row>
    <row r="202" spans="10:10">
      <c r="J202" s="28"/>
    </row>
    <row r="203" spans="10:10">
      <c r="J203" s="28"/>
    </row>
    <row r="204" spans="10:10">
      <c r="J204" s="28"/>
    </row>
    <row r="205" spans="10:10">
      <c r="J205" s="28"/>
    </row>
    <row r="206" spans="10:10">
      <c r="J206" s="28"/>
    </row>
    <row r="207" spans="10:10">
      <c r="J207" s="28"/>
    </row>
    <row r="208" spans="10:10">
      <c r="J208" s="28"/>
    </row>
    <row r="209" spans="1:10">
      <c r="J209" s="28"/>
    </row>
    <row r="210" spans="1:10">
      <c r="J210" s="28"/>
    </row>
    <row r="211" spans="1:10">
      <c r="J211" s="28"/>
    </row>
    <row r="212" spans="1:10">
      <c r="J212" s="28"/>
    </row>
    <row r="213" spans="1:10">
      <c r="J213" s="28"/>
    </row>
    <row r="214" spans="1:10">
      <c r="J214" s="28"/>
    </row>
    <row r="215" spans="1:10">
      <c r="J215" s="28"/>
    </row>
    <row r="216" spans="1:10">
      <c r="A216" s="32"/>
      <c r="J216" s="28"/>
    </row>
    <row r="217" spans="1:10">
      <c r="A217" s="32"/>
      <c r="J217" s="28"/>
    </row>
    <row r="218" spans="1:10">
      <c r="A218" s="32"/>
      <c r="J218" s="28"/>
    </row>
    <row r="219" spans="1:10">
      <c r="A219" s="32"/>
      <c r="J219" s="28"/>
    </row>
    <row r="220" spans="1:10">
      <c r="J220" s="28"/>
    </row>
    <row r="221" spans="1:10">
      <c r="J221" s="28"/>
    </row>
    <row r="222" spans="1:10">
      <c r="J222" s="28"/>
    </row>
    <row r="223" spans="1:10">
      <c r="J223" s="28"/>
    </row>
    <row r="224" spans="1:10">
      <c r="J224" s="28"/>
    </row>
    <row r="225" spans="10:10">
      <c r="J225" s="28"/>
    </row>
    <row r="226" spans="10:10">
      <c r="J226" s="28"/>
    </row>
    <row r="227" spans="10:10">
      <c r="J227" s="28"/>
    </row>
    <row r="228" spans="10:10">
      <c r="J228" s="28"/>
    </row>
    <row r="229" spans="10:10">
      <c r="J229" s="28"/>
    </row>
    <row r="230" spans="10:10">
      <c r="J230" s="28"/>
    </row>
    <row r="231" spans="10:10">
      <c r="J231" s="28"/>
    </row>
    <row r="232" spans="10:10">
      <c r="J232" s="28"/>
    </row>
    <row r="233" spans="10:10">
      <c r="J233" s="28"/>
    </row>
    <row r="234" spans="10:10">
      <c r="J234" s="28"/>
    </row>
    <row r="235" spans="10:10">
      <c r="J235" s="28"/>
    </row>
    <row r="236" spans="10:10">
      <c r="J236" s="28"/>
    </row>
    <row r="237" spans="10:10">
      <c r="J237" s="28"/>
    </row>
    <row r="238" spans="10:10">
      <c r="J238" s="28"/>
    </row>
    <row r="239" spans="10:10">
      <c r="J239" s="28"/>
    </row>
    <row r="240" spans="10:10">
      <c r="J240" s="28"/>
    </row>
    <row r="241" spans="10:10">
      <c r="J241" s="28"/>
    </row>
    <row r="242" spans="10:10">
      <c r="J242" s="28"/>
    </row>
    <row r="243" spans="10:10">
      <c r="J243" s="28"/>
    </row>
    <row r="244" spans="10:10">
      <c r="J244" s="28"/>
    </row>
    <row r="245" spans="10:10">
      <c r="J245" s="28"/>
    </row>
    <row r="246" spans="10:10">
      <c r="J246" s="28"/>
    </row>
    <row r="247" spans="10:10">
      <c r="J247" s="28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liste hiérarchisée</vt:lpstr>
      <vt:lpstr>légende</vt:lpstr>
      <vt:lpstr>'liste hiérarchisée'!_FilterDatabase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Prudhomme</dc:creator>
  <cp:lastModifiedBy>Prud'homme François</cp:lastModifiedBy>
  <cp:revision>1</cp:revision>
  <dcterms:created xsi:type="dcterms:W3CDTF">2022-03-11T12:26:44Z</dcterms:created>
  <dcterms:modified xsi:type="dcterms:W3CDTF">2022-03-11T11:46:34Z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