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is_DEP" sheetId="1" state="visible" r:id="rId2"/>
    <sheet name="Table dynamique_Avis_DEP_1" sheetId="2" state="visible" r:id="rId3"/>
  </sheets>
  <definedNames>
    <definedName function="false" hidden="true" localSheetId="0" name="_xlnm._FilterDatabase" vbProcedure="false">Avis_DEP!$A$3:$J$27</definedName>
    <definedName function="false" hidden="false" localSheetId="1" name="_xlnm.Print_Area" vbProcedure="false">'Table dynamique_Avis_DEP_1'!$A$1:$F$30</definedName>
    <definedName function="false" hidden="false" localSheetId="0" name="_xlnm._FilterDatabase_0" vbProcedure="false">Avis_DEP!$A$3:$J$25</definedName>
    <definedName function="false" hidden="false" localSheetId="1" name="_xlnm.Print_Area" vbProcedure="false">'Table dynamique_Avis_DEP_1'!$A$1:$E$28</definedName>
  </definedNames>
  <calcPr iterateCount="100" refMode="A1" iterate="false" iterateDelta="0.0001"/>
  <pivotCaches>
    <pivotCache cacheId="1" r:id="rId5"/>
  </pivotCaches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<sst xmlns="http://schemas.openxmlformats.org/spreadsheetml/2006/main" count="227" uniqueCount="119">
  <si>
    <t xml:space="preserve">dossiers ex-CNPN</t>
  </si>
  <si>
    <t xml:space="preserve">nombre avis rendus</t>
  </si>
  <si>
    <t xml:space="preserve">TABLEAU AVIS CSRPN 2020</t>
  </si>
  <si>
    <t xml:space="preserve">N° d'ordre</t>
  </si>
  <si>
    <t xml:space="preserve">Catégorie</t>
  </si>
  <si>
    <t xml:space="preserve">Ex-avis CNPN</t>
  </si>
  <si>
    <t xml:space="preserve">Date saisine</t>
  </si>
  <si>
    <t xml:space="preserve">Date avis</t>
  </si>
  <si>
    <t xml:space="preserve">Intitulé</t>
  </si>
  <si>
    <t xml:space="preserve">Dept</t>
  </si>
  <si>
    <t xml:space="preserve">Bénéficiaire</t>
  </si>
  <si>
    <t xml:space="preserve">Avis</t>
  </si>
  <si>
    <t xml:space="preserve">Expert délégué signataire</t>
  </si>
  <si>
    <t xml:space="preserve">DEP2020-01</t>
  </si>
  <si>
    <t xml:space="preserve">Aménagement</t>
  </si>
  <si>
    <t xml:space="preserve">Non</t>
  </si>
  <si>
    <t xml:space="preserve">Projet TEREGA VIVIEZ</t>
  </si>
  <si>
    <t xml:space="preserve">TEREGA</t>
  </si>
  <si>
    <t xml:space="preserve">Favorable sous conditions</t>
  </si>
  <si>
    <t xml:space="preserve">Michel BERTRAND</t>
  </si>
  <si>
    <t xml:space="preserve">DEP2020-02</t>
  </si>
  <si>
    <t xml:space="preserve">Projet de structure d’accompagnement vers la sortie sur la commune de Montpellier (34)</t>
  </si>
  <si>
    <t xml:space="preserve">Agence Publique pour l’Immobilier de la Justice (APIJ)</t>
  </si>
  <si>
    <t xml:space="preserve">Favorable</t>
  </si>
  <si>
    <t xml:space="preserve">DEP2020-03</t>
  </si>
  <si>
    <t xml:space="preserve">Désairage</t>
  </si>
  <si>
    <t xml:space="preserve">Demande de désairage</t>
  </si>
  <si>
    <t xml:space="preserve">Eric ALBERTI</t>
  </si>
  <si>
    <t xml:space="preserve">Défavorable</t>
  </si>
  <si>
    <t xml:space="preserve">DEP2020-04</t>
  </si>
  <si>
    <t xml:space="preserve">Sécurité aérienne</t>
  </si>
  <si>
    <t xml:space="preserve">Demande suspendue</t>
  </si>
  <si>
    <t xml:space="preserve">Sécurité aérienne sur l’aéroport de Béziers- Cap d’Agde (34)</t>
  </si>
  <si>
    <t xml:space="preserve">Syndicat mixte de l’aéroport de Béziers- Cap d’Agde</t>
  </si>
  <si>
    <t xml:space="preserve">DEP2020-05</t>
  </si>
  <si>
    <t xml:space="preserve">Scientifique</t>
  </si>
  <si>
    <t xml:space="preserve">12/03/20 et 29/03/20</t>
  </si>
  <si>
    <t xml:space="preserve">Influence des espèces envahissantes sur les populations autochtones d’amphibiens et de reptiles (34)</t>
  </si>
  <si>
    <t xml:space="preserve">Mathieu Denoël -Université de Liège</t>
  </si>
  <si>
    <t xml:space="preserve">DEP2020-06</t>
  </si>
  <si>
    <t xml:space="preserve">Dépollution d'une plateforme de la ZAC Mitra sur la commune de Garons (30)</t>
  </si>
  <si>
    <t xml:space="preserve">SAT de Nîmes Métropole </t>
  </si>
  <si>
    <t xml:space="preserve">Thierry DISCA</t>
  </si>
  <si>
    <t xml:space="preserve">DEP2020-07</t>
  </si>
  <si>
    <t xml:space="preserve">Naturaliste</t>
  </si>
  <si>
    <t xml:space="preserve">Suivi Cistudes Cyrille Sabran COGard 2020-2023</t>
  </si>
  <si>
    <t xml:space="preserve">Cyrille SABRAN – Centre Ornithologique du Gard</t>
  </si>
  <si>
    <t xml:space="preserve">DEP2020-08</t>
  </si>
  <si>
    <t xml:space="preserve">DEP Scientifique Cistude Tour DuValat 2020-2023 St Laurent d’Aigouze - 30</t>
  </si>
  <si>
    <t xml:space="preserve">Anthony OLIVIER – Tour du Valat</t>
  </si>
  <si>
    <t xml:space="preserve">DEP2020-09</t>
  </si>
  <si>
    <t xml:space="preserve">Capture d’amphibiens et de reptiles sur la Réserve Naturelle Nationale du Bagnas (34)</t>
  </si>
  <si>
    <t xml:space="preserve">Xavier Fortuny Mathieu Lognos Benoit Vibarel – Adena RNN du Bagnas</t>
  </si>
  <si>
    <t xml:space="preserve">DEP2020-10</t>
  </si>
  <si>
    <t xml:space="preserve">Capture de couleuvres sur le site naturel protégé du Méjean à Lattes (34)</t>
  </si>
  <si>
    <t xml:space="preserve">Maxime BRIOLA – Association Regard du vivant</t>
  </si>
  <si>
    <t xml:space="preserve">DEP2020-11</t>
  </si>
  <si>
    <t xml:space="preserve">Inventaires des odonates pour le projet d’effacement partiel du seuil du Gasconnet sur le Lez (34)</t>
  </si>
  <si>
    <t xml:space="preserve">Cyril Paladel – BE BIEF-Cariçaie</t>
  </si>
  <si>
    <t xml:space="preserve">Stéphane JAULIN </t>
  </si>
  <si>
    <t xml:space="preserve">DEP2020-12</t>
  </si>
  <si>
    <t xml:space="preserve">Magali GERINO
Vote électronique</t>
  </si>
  <si>
    <t xml:space="preserve">DEP2020-13</t>
  </si>
  <si>
    <t xml:space="preserve">Inventaires naturalistes par captures de Cistudes d’Europe, dans le cadre du projet de Déchetterie à Saint Gilles (30)</t>
  </si>
  <si>
    <t xml:space="preserve">Damien Jacquet - Bureau d’étude naturaliste Naturalia Environnement</t>
  </si>
  <si>
    <t xml:space="preserve">Marc CHEYLAN</t>
  </si>
  <si>
    <t xml:space="preserve">DEP2020-14</t>
  </si>
  <si>
    <t xml:space="preserve">Capture de cistude pour inventaire dans le cadre d’une étude d’impact – Mas de Cousse – Fourques (30)</t>
  </si>
  <si>
    <t xml:space="preserve">Pierre VOLTE, Maxime LE HENANFF – EcoMed</t>
  </si>
  <si>
    <t xml:space="preserve">DEP2020-15</t>
  </si>
  <si>
    <t xml:space="preserve">Utilisation d’un Hibou-Grand-Duc naturalisé, à des fins de capture et d’équipement de Milans royaux reproducteurs (65 et 31)</t>
  </si>
  <si>
    <t xml:space="preserve">Aurélie Deseynes -LPO65</t>
  </si>
  <si>
    <t xml:space="preserve">DEP2020-16</t>
  </si>
  <si>
    <t xml:space="preserve">Suivis espèces faune RNR Saint Barthélémy</t>
  </si>
  <si>
    <t xml:space="preserve">Laurent Servière, Hélène Dupuy, Xavier Pasquier-Bernachot – ANA</t>
  </si>
  <si>
    <t xml:space="preserve">DEP2020-17</t>
  </si>
  <si>
    <t xml:space="preserve">Abattage platanes RN113 Aigues-Vives</t>
  </si>
  <si>
    <t xml:space="preserve">DIRMED</t>
  </si>
  <si>
    <t xml:space="preserve">DEP2020-18</t>
  </si>
  <si>
    <t xml:space="preserve">Oui</t>
  </si>
  <si>
    <t xml:space="preserve">Translocation de Glaieuls douteux pour la construction d’un éco-pont sur les travaux d’élargissement de l’A61 dans l’Aude</t>
  </si>
  <si>
    <t xml:space="preserve">Autoroute Sud de France (ASF)</t>
  </si>
  <si>
    <t xml:space="preserve">Eric IMBERT</t>
  </si>
  <si>
    <t xml:space="preserve">DEP2020-19</t>
  </si>
  <si>
    <t xml:space="preserve">Suivis des Herbiers de Posidonies du site N2000 «Posidonies de la côte Palavasienne »</t>
  </si>
  <si>
    <t xml:space="preserve">Mairie d’Agde - Gestionnaire du site Natura 2000 «Posidonies de la côte Palavasienne »</t>
  </si>
  <si>
    <t xml:space="preserve">DEP2020-20</t>
  </si>
  <si>
    <t xml:space="preserve">Centrale solaire photovoltaïque Caveirac</t>
  </si>
  <si>
    <t xml:space="preserve">Urba 6 – Urbasolar</t>
  </si>
  <si>
    <t xml:space="preserve">DEP2020-21</t>
  </si>
  <si>
    <t xml:space="preserve">Aménagement Château de la Côme – L’Isle Jourdain</t>
  </si>
  <si>
    <t xml:space="preserve">Ecocert</t>
  </si>
  <si>
    <t xml:space="preserve">DEP2020-22</t>
  </si>
  <si>
    <t xml:space="preserve">Démolition du collège Jules Vallès – Nîmes (30)</t>
  </si>
  <si>
    <t xml:space="preserve">Ville de Nîmes</t>
  </si>
  <si>
    <t xml:space="preserve">DEP2020-23</t>
  </si>
  <si>
    <t xml:space="preserve">Capture non intentionnelle d’espèces protégées – RNCFS Orlu</t>
  </si>
  <si>
    <t xml:space="preserve">Eric BUFFARD (OFB) ; Hélène DUPUY (Indépendante)</t>
  </si>
  <si>
    <t xml:space="preserve">DEP2020-24</t>
  </si>
  <si>
    <t xml:space="preserve">Etude génétique – Prélèvement de feuilles d’Achillea Maritima</t>
  </si>
  <si>
    <t xml:space="preserve">Joris Bertrand (UPVD), Valérie Hinpoux (UPVD), Stéphane Katchoura (réserve du Mas Larrieu), Fabrice Covato (réserve du Mas Larrieu)</t>
  </si>
  <si>
    <t xml:space="preserve">DEP2020-25</t>
  </si>
  <si>
    <r>
      <rPr>
        <sz val="10"/>
        <rFont val="Arial"/>
        <family val="2"/>
        <charset val="1"/>
      </rPr>
      <t xml:space="preserve">Prélèvement et replantation d’une espèce végétale protégées - </t>
    </r>
    <r>
      <rPr>
        <i val="true"/>
        <sz val="10"/>
        <rFont val="Arial"/>
        <family val="2"/>
        <charset val="1"/>
      </rPr>
      <t xml:space="preserve">Althénia filiformis</t>
    </r>
  </si>
  <si>
    <t xml:space="preserve">Mario KLESCZEWSKI, Ludovic FOULC, Bertrand GUBERT, Heloïse DURAND</t>
  </si>
  <si>
    <t xml:space="preserve">DEP2020-26</t>
  </si>
  <si>
    <t xml:space="preserve">projet photovoltaïque «Lauragais» </t>
  </si>
  <si>
    <t xml:space="preserve">Société RES </t>
  </si>
  <si>
    <t xml:space="preserve">Emmanuel MENONI
Michel BERTRAND
Magali GERINO
Vote électronique</t>
  </si>
  <si>
    <t xml:space="preserve">DEP2020-27</t>
  </si>
  <si>
    <t xml:space="preserve">Requalification du marché gare – Nîmes</t>
  </si>
  <si>
    <t xml:space="preserve">SPL Agate </t>
  </si>
  <si>
    <t xml:space="preserve">DEP2020-28</t>
  </si>
  <si>
    <t xml:space="preserve">Préférence thermique et risque de prédation chez des amphibiens</t>
  </si>
  <si>
    <t xml:space="preserve">Laurane Winandy – CNRS
Julien Cote – CNRS
Elodie Darnet  – CNRS
Lucie Digesu – CNRS
Delphine Legrand – CNRS</t>
  </si>
  <si>
    <t xml:space="preserve">Claude MIAUD</t>
  </si>
  <si>
    <t xml:space="preserve">Compter - Avis</t>
  </si>
  <si>
    <t xml:space="preserve">Données</t>
  </si>
  <si>
    <t xml:space="preserve">Total Résultat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</si>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</sst>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i val="true"/>
      <sz val="10"/>
      <color rgb="FF999999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B3B3B3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8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9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0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1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6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22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4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5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tégorie de la table dynamique" xfId="20"/>
    <cellStyle name="Champ de la table dynamique" xfId="21"/>
    <cellStyle name="Coin de la table dynamique" xfId="22"/>
    <cellStyle name="Résultat de la table dynamique" xfId="23"/>
    <cellStyle name="Titre de la table dynamique" xfId="24"/>
    <cellStyle name="Valeur de la table dynamique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3B3B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5EB91E"/>
      <rgbColor rgb="FFFFD428"/>
      <rgbColor rgb="FFFF9900"/>
      <rgbColor rgb="FFFF40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bar"/>
        <c:grouping val="stacked"/>
        <c:varyColors val="0"/>
        <c:ser>
          <c:idx val="0"/>
          <c:order val="0"/>
          <c:tx>
            <c:strRef>
              <c:f>'Table dynamique_Avis_DEP_1'!$B$12</c:f>
              <c:strCache>
                <c:ptCount val="1"/>
                <c:pt idx="0">
                  <c:v>Favorable</c:v>
                </c:pt>
              </c:strCache>
            </c:strRef>
          </c:tx>
          <c:spPr>
            <a:solidFill>
              <a:srgbClr val="5eb91e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'Table dynamique_Avis_DEP_1'!$A$13:$A$14</c:f>
              <c:strCache>
                <c:ptCount val="2"/>
                <c:pt idx="0">
                  <c:v>Scientifique</c:v>
                </c:pt>
                <c:pt idx="1">
                  <c:v>Aménagement</c:v>
                </c:pt>
              </c:strCache>
            </c:strRef>
          </c:cat>
          <c:val>
            <c:numRef>
              <c:f>'Table dynamique_Avis_DEP_1'!$B$13:$B$14</c:f>
              <c:numCache>
                <c:formatCode>General</c:formatCode>
                <c:ptCount val="2"/>
                <c:pt idx="0">
                  <c:v>13</c:v>
                </c:pt>
                <c:pt idx="1">
                  <c:v>5</c:v>
                </c:pt>
              </c:numCache>
            </c:numRef>
          </c:val>
        </c:ser>
        <c:ser>
          <c:idx val="1"/>
          <c:order val="1"/>
          <c:tx>
            <c:strRef>
              <c:f>'Table dynamique_Avis_DEP_1'!$C$12</c:f>
              <c:strCache>
                <c:ptCount val="1"/>
                <c:pt idx="0">
                  <c:v>Favorable sous conditions</c:v>
                </c:pt>
              </c:strCache>
            </c:strRef>
          </c:tx>
          <c:spPr>
            <a:solidFill>
              <a:srgbClr val="ffd428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'Table dynamique_Avis_DEP_1'!$A$13:$A$14</c:f>
              <c:strCache>
                <c:ptCount val="2"/>
                <c:pt idx="0">
                  <c:v>Scientifique</c:v>
                </c:pt>
                <c:pt idx="1">
                  <c:v>Aménagement</c:v>
                </c:pt>
              </c:strCache>
            </c:strRef>
          </c:cat>
          <c:val>
            <c:numRef>
              <c:f>'Table dynamique_Avis_DEP_1'!$C$13:$C$14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</c:ser>
        <c:ser>
          <c:idx val="2"/>
          <c:order val="2"/>
          <c:tx>
            <c:strRef>
              <c:f>'Table dynamique_Avis_DEP_1'!$D$12</c:f>
              <c:strCache>
                <c:ptCount val="1"/>
                <c:pt idx="0">
                  <c:v>Défavorable</c:v>
                </c:pt>
              </c:strCache>
            </c:strRef>
          </c:tx>
          <c:spPr>
            <a:solidFill>
              <a:srgbClr val="ff4000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'Table dynamique_Avis_DEP_1'!$A$13:$A$14</c:f>
              <c:strCache>
                <c:ptCount val="2"/>
                <c:pt idx="0">
                  <c:v>Scientifique</c:v>
                </c:pt>
                <c:pt idx="1">
                  <c:v>Aménagement</c:v>
                </c:pt>
              </c:strCache>
            </c:strRef>
          </c:cat>
          <c:val>
            <c:numRef>
              <c:f>'Table dynamique_Avis_DEP_1'!$D$13:$D$14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</c:ser>
        <c:gapWidth val="100"/>
        <c:overlap val="100"/>
        <c:axId val="91689248"/>
        <c:axId val="69717906"/>
      </c:barChart>
      <c:catAx>
        <c:axId val="916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9717906"/>
        <c:crosses val="autoZero"/>
        <c:auto val="1"/>
        <c:lblAlgn val="ctr"/>
        <c:lblOffset val="100"/>
      </c:catAx>
      <c:valAx>
        <c:axId val="6971790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1689248"/>
        <c:crosses val="autoZero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</xdr:row>
      <xdr:rowOff>133920</xdr:rowOff>
    </xdr:from>
    <xdr:to>
      <xdr:col>4</xdr:col>
      <xdr:colOff>1028160</xdr:colOff>
      <xdr:row>26</xdr:row>
      <xdr:rowOff>67320</xdr:rowOff>
    </xdr:to>
    <xdr:graphicFrame>
      <xdr:nvGraphicFramePr>
        <xdr:cNvPr id="0" name=""/>
        <xdr:cNvGraphicFramePr/>
      </xdr:nvGraphicFramePr>
      <xdr:xfrm>
        <a:off x="0" y="3004560"/>
        <a:ext cx="4812120" cy="1721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8" createdVersion="3">
  <cacheSource type="worksheet">
    <worksheetSource ref="A3:J42" sheet="Avis_DEP"/>
  </cacheSource>
  <cacheFields count="10">
    <cacheField name="N° d'ordre" numFmtId="0">
      <sharedItems containsBlank="1" count="29">
        <s v="DEP2020-01"/>
        <s v="DEP2020-02"/>
        <s v="DEP2020-03"/>
        <s v="DEP2020-04"/>
        <s v="DEP2020-05"/>
        <s v="DEP2020-06"/>
        <s v="DEP2020-07"/>
        <s v="DEP2020-08"/>
        <s v="DEP2020-09"/>
        <s v="DEP2020-10"/>
        <s v="DEP2020-11"/>
        <s v="DEP2020-12"/>
        <s v="DEP2020-13"/>
        <s v="DEP2020-14"/>
        <s v="DEP2020-15"/>
        <s v="DEP2020-16"/>
        <s v="DEP2020-17"/>
        <s v="DEP2020-18"/>
        <s v="DEP2020-19"/>
        <s v="DEP2020-20"/>
        <s v="DEP2020-21"/>
        <s v="DEP2020-22"/>
        <s v="DEP2020-23"/>
        <s v="DEP2020-24"/>
        <s v="DEP2020-25"/>
        <s v="DEP2020-26"/>
        <s v="DEP2020-27"/>
        <s v="DEP2020-28"/>
        <m/>
      </sharedItems>
    </cacheField>
    <cacheField name="Catégorie" numFmtId="0">
      <sharedItems containsBlank="1" count="6">
        <s v="Aménagement"/>
        <s v="Désairage"/>
        <s v="Naturaliste"/>
        <s v="Scientifique"/>
        <s v="Sécurité aérienne"/>
        <m/>
      </sharedItems>
    </cacheField>
    <cacheField name="Ex-avis CNPN" numFmtId="0">
      <sharedItems containsBlank="1" count="3">
        <s v="Non"/>
        <s v="Oui"/>
        <m/>
      </sharedItems>
    </cacheField>
    <cacheField name="Date saisine" numFmtId="0">
      <sharedItems containsNonDate="0" containsDate="1" containsString="0" containsBlank="1" minDate="2020-01-15T00:00:00" maxDate="2020-12-08T00:00:00" count="25">
        <d v="2020-01-15T00:00:00"/>
        <d v="2020-02-12T00:00:00"/>
        <d v="2020-02-17T00:00:00"/>
        <d v="2020-02-27T00:00:00"/>
        <d v="2020-02-28T00:00:00"/>
        <d v="2020-03-19T00:00:00"/>
        <d v="2020-05-04T00:00:00"/>
        <d v="2020-05-10T00:00:00"/>
        <d v="2020-05-12T00:00:00"/>
        <d v="2020-05-19T00:00:00"/>
        <d v="2020-05-21T00:00:00"/>
        <d v="2020-05-25T00:00:00"/>
        <d v="2020-05-29T00:00:00"/>
        <d v="2020-06-17T00:00:00"/>
        <d v="2020-06-18T00:00:00"/>
        <d v="2020-07-17T00:00:00"/>
        <d v="2020-07-31T00:00:00"/>
        <d v="2020-08-05T00:00:00"/>
        <d v="2020-08-26T00:00:00"/>
        <d v="2020-09-07T00:00:00"/>
        <d v="2020-09-09T00:00:00"/>
        <d v="2020-10-27T00:00:00"/>
        <d v="2020-10-30T00:00:00"/>
        <d v="2020-12-08T00:00:00"/>
        <m/>
      </sharedItems>
    </cacheField>
    <cacheField name="Date avis" numFmtId="0">
      <sharedItems containsDate="1" containsBlank="1" containsMixedTypes="1" minDate="2020-02-06T00:00:00" maxDate="2020-12-30T00:00:00" count="24">
        <d v="2020-02-06T00:00:00"/>
        <d v="2020-03-03T00:00:00"/>
        <d v="2020-04-14T00:00:00"/>
        <d v="2020-05-13T00:00:00"/>
        <d v="2020-05-25T00:00:00"/>
        <d v="2020-05-27T00:00:00"/>
        <d v="2020-05-29T00:00:00"/>
        <d v="2020-06-10T00:00:00"/>
        <d v="2020-06-12T00:00:00"/>
        <d v="2020-06-19T00:00:00"/>
        <d v="2020-07-07T00:00:00"/>
        <d v="2020-07-21T00:00:00"/>
        <d v="2020-08-28T00:00:00"/>
        <d v="2020-09-08T00:00:00"/>
        <d v="2020-09-09T00:00:00"/>
        <d v="2020-09-11T00:00:00"/>
        <d v="2020-09-30T00:00:00"/>
        <d v="2020-11-12T00:00:00"/>
        <d v="2020-11-13T00:00:00"/>
        <d v="2020-12-15T00:00:00"/>
        <d v="2020-12-30T00:00:00"/>
        <s v="12/03/20 et 29/03/20"/>
        <s v="Demande suspendue"/>
        <m/>
      </sharedItems>
    </cacheField>
    <cacheField name="Intitulé" numFmtId="0">
      <sharedItems containsBlank="1" count="28">
        <s v="Abattage platanes RN113 Aigues-Vives"/>
        <s v="Aménagement Château de la Côme – L’Isle Jourdain"/>
        <s v="Capture d’amphibiens et de reptiles sur la Réserve Naturelle Nationale du Bagnas (34)"/>
        <s v="Capture de cistude pour inventaire dans le cadre d’une étude d’impact – Mas de Cousse – Fourques (30)"/>
        <s v="Capture de couleuvres sur le site naturel protégé du Méjean à Lattes (34)"/>
        <s v="Capture non intentionnelle d’espèces protégées – RNCFS Orlu"/>
        <s v="Centrale solaire photovoltaïque Caveirac"/>
        <s v="Demande de désairage"/>
        <s v="Démolition du collège Jules Vallès – Nîmes (30)"/>
        <s v="DEP Scientifique Cistude Tour DuValat 2020-2023 St Laurent d’Aigouze - 30"/>
        <s v="Dépollution d'une plateforme de la ZAC Mitra sur la commune de Garons (30)"/>
        <s v="Etude génétique – Prélèvement de feuilles d’Achillea Maritima"/>
        <s v="Influence des espèces envahissantes sur les populations autochtones d’amphibiens et de reptiles (34)"/>
        <s v="Inventaires des odonates pour le projet d’effacement partiel du seuil du Gasconnet sur le Lez (34)"/>
        <s v="Inventaires naturalistes par captures de Cistudes d’Europe, dans le cadre du projet de Déchetterie à Saint Gilles (30)"/>
        <s v="Préférence thermique et risque de prédation chez des amphibiens"/>
        <s v="Prélèvement et replantation d’une espèce végétale protégées - Althénia filiformis"/>
        <s v="Projet de structure d’accompagnement vers la sortie sur la commune de Montpellier (34)"/>
        <s v="projet photovoltaïque «Lauragais» "/>
        <s v="Projet TEREGA VIVIEZ"/>
        <s v="Requalification du marché gare – Nîmes"/>
        <s v="Sécurité aérienne sur l’aéroport de Béziers- Cap d’Agde (34)"/>
        <s v="Suivi Cistudes Cyrille Sabran COGard 2020-2023"/>
        <s v="Suivis des Herbiers de Posidonies du site N2000 «Posidonies de la côte Palavasienne »"/>
        <s v="Suivis espèces faune RNR Saint Barthélémy"/>
        <s v="Translocation de Glaieuls douteux pour la construction d’un éco-pont sur les travaux d’élargissement de l’A61 dans l’Aude"/>
        <s v="Utilisation d’un Hibou-Grand-Duc naturalisé, à des fins de capture et d’équipement de Milans royaux reproducteurs (65 et 31)"/>
        <m/>
      </sharedItems>
    </cacheField>
    <cacheField name="Dept" numFmtId="0">
      <sharedItems containsString="0" containsBlank="1" containsNumber="1" containsInteger="1" minValue="9" maxValue="65" count="9">
        <n v="9"/>
        <n v="11"/>
        <n v="12"/>
        <n v="30"/>
        <n v="31"/>
        <n v="32"/>
        <n v="34"/>
        <n v="65"/>
        <m/>
      </sharedItems>
    </cacheField>
    <cacheField name="Bénéficiaire" numFmtId="0">
      <sharedItems containsBlank="1" count="28">
        <s v="Agence Publique pour l’Immobilier de la Justice (APIJ)"/>
        <s v="Anthony OLIVIER – Tour du Valat"/>
        <s v="Aurélie Deseynes -LPO65"/>
        <s v="Autoroute Sud de France (ASF)"/>
        <s v="Cyril Paladel – BE BIEF-Cariçaie"/>
        <s v="Cyrille SABRAN – Centre Ornithologique du Gard"/>
        <s v="Damien Jacquet - Bureau d’étude naturaliste Naturalia Environnement"/>
        <s v="DIRMED"/>
        <s v="Ecocert"/>
        <s v="Eric ALBERTI"/>
        <s v="Eric BUFFARD (OFB) ; Hélène DUPUY (Indépendante)"/>
        <s v="Joris Bertrand (UPVD), Valérie Hinpoux (UPVD), Stéphane Katchoura (réserve du Mas Larrieu), Fabrice Covato (réserve du Mas Larrieu)"/>
        <s v="Laurane Winandy – CNRS&#10;Julien Cote – CNRS&#10;Elodie Darnet  – CNRS&#10;Lucie Digesu – CNRS&#10;Delphine Legrand – CNRS"/>
        <s v="Laurent Servière, Hélène Dupuy, Xavier Pasquier-Bernachot – ANA"/>
        <s v="Mairie d’Agde - Gestionnaire du site Natura 2000 «Posidonies de la côte Palavasienne »"/>
        <s v="Mario KLESCZEWSKI, Ludovic FOULC, Bertrand GUBERT, Heloïse DURAND"/>
        <s v="Mathieu Denoël -Université de Liège"/>
        <s v="Maxime BRIOLA – Association Regard du vivant"/>
        <s v="Pierre VOLTE, Maxime LE HENANFF – EcoMed"/>
        <s v="SAT de Nîmes Métropole "/>
        <s v="Société RES "/>
        <s v="SPL Agate "/>
        <s v="Syndicat mixte de l’aéroport de Béziers- Cap d’Agde"/>
        <s v="TEREGA"/>
        <s v="Urba 6 – Urbasolar"/>
        <s v="Ville de Nîmes"/>
        <s v="Xavier Fortuny Mathieu Lognos Benoit Vibarel – Adena RNN du Bagnas"/>
        <m/>
      </sharedItems>
    </cacheField>
    <cacheField name="Avis" numFmtId="0">
      <sharedItems containsBlank="1" count="4">
        <s v="Défavorable"/>
        <s v="Favorable"/>
        <s v="Favorable sous conditions"/>
        <m/>
      </sharedItems>
    </cacheField>
    <cacheField name="Expert délégué signataire" numFmtId="0">
      <sharedItems containsBlank="1" count="9">
        <s v="Claude MIAUD"/>
        <s v="Emmanuel MENNONI&#10;Michel BERTRAND&#10;Magali GERINO"/>
        <s v="Eric IMBERT"/>
        <s v="Magali GERINO&#10;Vote électronique"/>
        <s v="Marc CHEYLAN"/>
        <s v="Michel BERTRAND"/>
        <s v="Stéphane JAULIN "/>
        <s v="Thierry DISCA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x v="0"/>
    <x v="0"/>
    <x v="0"/>
    <x v="0"/>
    <x v="19"/>
    <x v="2"/>
    <x v="23"/>
    <x v="2"/>
    <x v="5"/>
  </r>
  <r>
    <x v="1"/>
    <x v="0"/>
    <x v="0"/>
    <x v="24"/>
    <x v="0"/>
    <x v="17"/>
    <x v="6"/>
    <x v="0"/>
    <x v="1"/>
    <x v="5"/>
  </r>
  <r>
    <x v="2"/>
    <x v="1"/>
    <x v="0"/>
    <x v="1"/>
    <x v="1"/>
    <x v="7"/>
    <x v="8"/>
    <x v="9"/>
    <x v="0"/>
    <x v="5"/>
  </r>
  <r>
    <x v="3"/>
    <x v="4"/>
    <x v="0"/>
    <x v="2"/>
    <x v="22"/>
    <x v="21"/>
    <x v="6"/>
    <x v="22"/>
    <x v="3"/>
    <x v="8"/>
  </r>
  <r>
    <x v="4"/>
    <x v="3"/>
    <x v="0"/>
    <x v="3"/>
    <x v="21"/>
    <x v="12"/>
    <x v="6"/>
    <x v="16"/>
    <x v="0"/>
    <x v="5"/>
  </r>
  <r>
    <x v="5"/>
    <x v="0"/>
    <x v="0"/>
    <x v="4"/>
    <x v="2"/>
    <x v="10"/>
    <x v="3"/>
    <x v="19"/>
    <x v="1"/>
    <x v="7"/>
  </r>
  <r>
    <x v="6"/>
    <x v="2"/>
    <x v="0"/>
    <x v="5"/>
    <x v="2"/>
    <x v="22"/>
    <x v="3"/>
    <x v="5"/>
    <x v="1"/>
    <x v="7"/>
  </r>
  <r>
    <x v="7"/>
    <x v="3"/>
    <x v="0"/>
    <x v="5"/>
    <x v="2"/>
    <x v="9"/>
    <x v="3"/>
    <x v="1"/>
    <x v="1"/>
    <x v="7"/>
  </r>
  <r>
    <x v="8"/>
    <x v="2"/>
    <x v="0"/>
    <x v="5"/>
    <x v="2"/>
    <x v="2"/>
    <x v="6"/>
    <x v="26"/>
    <x v="2"/>
    <x v="7"/>
  </r>
  <r>
    <x v="9"/>
    <x v="2"/>
    <x v="0"/>
    <x v="6"/>
    <x v="6"/>
    <x v="4"/>
    <x v="6"/>
    <x v="17"/>
    <x v="1"/>
    <x v="5"/>
  </r>
  <r>
    <x v="10"/>
    <x v="2"/>
    <x v="0"/>
    <x v="8"/>
    <x v="3"/>
    <x v="13"/>
    <x v="6"/>
    <x v="4"/>
    <x v="1"/>
    <x v="6"/>
  </r>
  <r>
    <x v="11"/>
    <x v="3"/>
    <x v="0"/>
    <x v="7"/>
    <x v="5"/>
    <x v="12"/>
    <x v="6"/>
    <x v="16"/>
    <x v="2"/>
    <x v="3"/>
  </r>
  <r>
    <x v="12"/>
    <x v="3"/>
    <x v="0"/>
    <x v="9"/>
    <x v="4"/>
    <x v="14"/>
    <x v="3"/>
    <x v="6"/>
    <x v="1"/>
    <x v="4"/>
  </r>
  <r>
    <x v="13"/>
    <x v="2"/>
    <x v="0"/>
    <x v="11"/>
    <x v="5"/>
    <x v="3"/>
    <x v="3"/>
    <x v="18"/>
    <x v="1"/>
    <x v="4"/>
  </r>
  <r>
    <x v="14"/>
    <x v="3"/>
    <x v="0"/>
    <x v="10"/>
    <x v="8"/>
    <x v="26"/>
    <x v="7"/>
    <x v="2"/>
    <x v="1"/>
    <x v="5"/>
  </r>
  <r>
    <x v="15"/>
    <x v="2"/>
    <x v="0"/>
    <x v="12"/>
    <x v="7"/>
    <x v="24"/>
    <x v="0"/>
    <x v="13"/>
    <x v="1"/>
    <x v="5"/>
  </r>
  <r>
    <x v="16"/>
    <x v="0"/>
    <x v="0"/>
    <x v="13"/>
    <x v="10"/>
    <x v="0"/>
    <x v="3"/>
    <x v="7"/>
    <x v="2"/>
    <x v="5"/>
  </r>
  <r>
    <x v="17"/>
    <x v="0"/>
    <x v="1"/>
    <x v="14"/>
    <x v="9"/>
    <x v="25"/>
    <x v="1"/>
    <x v="3"/>
    <x v="2"/>
    <x v="2"/>
  </r>
  <r>
    <x v="18"/>
    <x v="3"/>
    <x v="0"/>
    <x v="15"/>
    <x v="11"/>
    <x v="23"/>
    <x v="6"/>
    <x v="14"/>
    <x v="1"/>
    <x v="5"/>
  </r>
  <r>
    <x v="19"/>
    <x v="0"/>
    <x v="1"/>
    <x v="16"/>
    <x v="16"/>
    <x v="6"/>
    <x v="3"/>
    <x v="24"/>
    <x v="0"/>
    <x v="5"/>
  </r>
  <r>
    <x v="20"/>
    <x v="0"/>
    <x v="0"/>
    <x v="17"/>
    <x v="12"/>
    <x v="1"/>
    <x v="5"/>
    <x v="8"/>
    <x v="1"/>
    <x v="5"/>
  </r>
  <r>
    <x v="21"/>
    <x v="0"/>
    <x v="0"/>
    <x v="18"/>
    <x v="13"/>
    <x v="8"/>
    <x v="3"/>
    <x v="25"/>
    <x v="1"/>
    <x v="5"/>
  </r>
  <r>
    <x v="22"/>
    <x v="3"/>
    <x v="0"/>
    <x v="19"/>
    <x v="14"/>
    <x v="5"/>
    <x v="0"/>
    <x v="10"/>
    <x v="1"/>
    <x v="5"/>
  </r>
  <r>
    <x v="23"/>
    <x v="3"/>
    <x v="0"/>
    <x v="20"/>
    <x v="15"/>
    <x v="11"/>
    <x v="1"/>
    <x v="11"/>
    <x v="1"/>
    <x v="2"/>
  </r>
  <r>
    <x v="24"/>
    <x v="3"/>
    <x v="0"/>
    <x v="21"/>
    <x v="17"/>
    <x v="16"/>
    <x v="6"/>
    <x v="15"/>
    <x v="1"/>
    <x v="2"/>
  </r>
  <r>
    <x v="25"/>
    <x v="0"/>
    <x v="1"/>
    <x v="22"/>
    <x v="20"/>
    <x v="18"/>
    <x v="4"/>
    <x v="20"/>
    <x v="0"/>
    <x v="1"/>
  </r>
  <r>
    <x v="26"/>
    <x v="0"/>
    <x v="0"/>
    <x v="22"/>
    <x v="18"/>
    <x v="20"/>
    <x v="3"/>
    <x v="21"/>
    <x v="1"/>
    <x v="5"/>
  </r>
  <r>
    <x v="27"/>
    <x v="3"/>
    <x v="0"/>
    <x v="23"/>
    <x v="19"/>
    <x v="15"/>
    <x v="0"/>
    <x v="12"/>
    <x v="1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DataPilot1" cacheId="1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3:E9" firstHeaderRow="1" firstDataRow="2" firstDataCol="1"/>
  <pivotFields count="10">
    <pivotField showAll="0" compact="0"/>
    <pivotField axis="axisRow" showAll="0" defaultSubtotal="0" compact="0" outline="0">
      <items count="6">
        <item x="0"/>
        <item x="1"/>
        <item x="2"/>
        <item x="3"/>
        <item x="4"/>
        <item x="5"/>
      </items>
    </pivotField>
    <pivotField showAll="0" compact="0"/>
    <pivotField showAll="0" compact="0"/>
    <pivotField showAll="0" compact="0"/>
    <pivotField showAll="0" compact="0"/>
    <pivotField showAll="0" compact="0"/>
    <pivotField showAll="0" compact="0"/>
    <pivotField axis="axisCol" showAll="0" defaultSubtotal="0" compact="0" outline="0">
      <items count="4">
        <item x="0"/>
        <item x="1"/>
        <item x="2"/>
        <item h="1" x="3"/>
      </items>
    </pivotField>
    <pivotField showAll="0" compact="0"/>
  </pivotFields>
  <rowFields count="1">
    <field x="1"/>
  </rowFields>
  <colFields count="2">
    <field x="-2"/>
    <field x="8"/>
  </colFields>
  <dataFields count="1">
    <dataField fld="8" subtotal="count"/>
  </dataFields>
</pivotTableDefinition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5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K29" activeCellId="0" sqref="K29"/>
    </sheetView>
  </sheetViews>
  <sheetFormatPr defaultRowHeight="12.8" zeroHeight="false" outlineLevelRow="0" outlineLevelCol="0"/>
  <cols>
    <col collapsed="false" customWidth="true" hidden="false" outlineLevel="0" max="1" min="1" style="1" width="12.1"/>
    <col collapsed="false" customWidth="true" hidden="false" outlineLevel="0" max="2" min="2" style="1" width="16.11"/>
    <col collapsed="false" customWidth="true" hidden="false" outlineLevel="0" max="3" min="3" style="2" width="10.12"/>
    <col collapsed="false" customWidth="true" hidden="false" outlineLevel="0" max="4" min="4" style="1" width="10.31"/>
    <col collapsed="false" customWidth="true" hidden="false" outlineLevel="0" max="5" min="5" style="1" width="11.64"/>
    <col collapsed="false" customWidth="true" hidden="false" outlineLevel="0" max="6" min="6" style="1" width="34.06"/>
    <col collapsed="false" customWidth="true" hidden="false" outlineLevel="0" max="7" min="7" style="2" width="7.84"/>
    <col collapsed="false" customWidth="true" hidden="false" outlineLevel="0" max="8" min="8" style="1" width="23.69"/>
    <col collapsed="false" customWidth="true" hidden="false" outlineLevel="0" max="9" min="9" style="1" width="10.69"/>
    <col collapsed="false" customWidth="true" hidden="false" outlineLevel="0" max="10" min="10" style="1" width="18.13"/>
    <col collapsed="false" customWidth="true" hidden="false" outlineLevel="0" max="11" min="11" style="1" width="28.19"/>
    <col collapsed="false" customWidth="true" hidden="false" outlineLevel="0" max="1025" min="12" style="1" width="9.66"/>
  </cols>
  <sheetData>
    <row r="1" customFormat="false" ht="12.8" hidden="false" customHeight="false" outlineLevel="0" collapsed="false">
      <c r="A1" s="3"/>
      <c r="B1" s="3" t="s">
        <v>0</v>
      </c>
      <c r="C1" s="4" t="n">
        <f aca="false">COUNTIF(C4:C97,"oui")</f>
        <v>3</v>
      </c>
      <c r="D1" s="3"/>
      <c r="E1" s="3"/>
      <c r="F1" s="3"/>
      <c r="G1" s="4"/>
      <c r="H1" s="1" t="s">
        <v>1</v>
      </c>
      <c r="I1" s="1" t="n">
        <f aca="false">COUNTA(I4:I54)</f>
        <v>27</v>
      </c>
      <c r="J1" s="3"/>
    </row>
    <row r="2" s="6" customFormat="true" ht="14.85" hidden="false" customHeight="true" outlineLevel="0" collapsed="false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</row>
    <row r="3" s="6" customFormat="true" ht="24.55" hidden="false" customHeight="false" outlineLevel="0" collapsed="false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customFormat="false" ht="35.1" hidden="false" customHeight="false" outlineLevel="0" collapsed="false">
      <c r="A4" s="9" t="s">
        <v>13</v>
      </c>
      <c r="B4" s="9" t="s">
        <v>14</v>
      </c>
      <c r="C4" s="9" t="s">
        <v>15</v>
      </c>
      <c r="D4" s="10" t="n">
        <v>43845</v>
      </c>
      <c r="E4" s="10" t="n">
        <v>43867</v>
      </c>
      <c r="F4" s="11" t="s">
        <v>16</v>
      </c>
      <c r="G4" s="9" t="n">
        <v>12</v>
      </c>
      <c r="H4" s="11" t="s">
        <v>17</v>
      </c>
      <c r="I4" s="11" t="s">
        <v>18</v>
      </c>
      <c r="J4" s="11" t="s">
        <v>19</v>
      </c>
    </row>
    <row r="5" customFormat="false" ht="35.1" hidden="false" customHeight="false" outlineLevel="0" collapsed="false">
      <c r="A5" s="9" t="s">
        <v>20</v>
      </c>
      <c r="B5" s="9" t="s">
        <v>14</v>
      </c>
      <c r="C5" s="12" t="s">
        <v>15</v>
      </c>
      <c r="D5" s="9"/>
      <c r="E5" s="10" t="n">
        <v>43867</v>
      </c>
      <c r="F5" s="11" t="s">
        <v>21</v>
      </c>
      <c r="G5" s="9" t="n">
        <v>34</v>
      </c>
      <c r="H5" s="11" t="s">
        <v>22</v>
      </c>
      <c r="I5" s="11" t="s">
        <v>23</v>
      </c>
      <c r="J5" s="11" t="s">
        <v>19</v>
      </c>
    </row>
    <row r="6" customFormat="false" ht="27.05" hidden="false" customHeight="true" outlineLevel="0" collapsed="false">
      <c r="A6" s="9" t="s">
        <v>24</v>
      </c>
      <c r="B6" s="9" t="s">
        <v>25</v>
      </c>
      <c r="C6" s="9" t="s">
        <v>15</v>
      </c>
      <c r="D6" s="10" t="n">
        <v>43873</v>
      </c>
      <c r="E6" s="10" t="n">
        <v>43893</v>
      </c>
      <c r="F6" s="11" t="s">
        <v>26</v>
      </c>
      <c r="G6" s="9"/>
      <c r="H6" s="11" t="s">
        <v>27</v>
      </c>
      <c r="I6" s="11" t="s">
        <v>28</v>
      </c>
      <c r="J6" s="11" t="s">
        <v>19</v>
      </c>
    </row>
    <row r="7" customFormat="false" ht="24.55" hidden="false" customHeight="false" outlineLevel="0" collapsed="false">
      <c r="A7" s="9" t="s">
        <v>29</v>
      </c>
      <c r="B7" s="9" t="s">
        <v>30</v>
      </c>
      <c r="C7" s="12" t="s">
        <v>15</v>
      </c>
      <c r="D7" s="10" t="n">
        <v>43878</v>
      </c>
      <c r="E7" s="13" t="s">
        <v>31</v>
      </c>
      <c r="F7" s="14" t="s">
        <v>32</v>
      </c>
      <c r="G7" s="12" t="n">
        <v>34</v>
      </c>
      <c r="H7" s="14" t="s">
        <v>33</v>
      </c>
      <c r="I7" s="14"/>
      <c r="J7" s="11"/>
    </row>
    <row r="8" customFormat="false" ht="35.1" hidden="false" customHeight="false" outlineLevel="0" collapsed="false">
      <c r="A8" s="9" t="s">
        <v>34</v>
      </c>
      <c r="B8" s="9" t="s">
        <v>35</v>
      </c>
      <c r="C8" s="9" t="s">
        <v>15</v>
      </c>
      <c r="D8" s="10" t="n">
        <v>43888</v>
      </c>
      <c r="E8" s="10" t="s">
        <v>36</v>
      </c>
      <c r="F8" s="11" t="s">
        <v>37</v>
      </c>
      <c r="G8" s="9" t="n">
        <v>34</v>
      </c>
      <c r="H8" s="11" t="s">
        <v>38</v>
      </c>
      <c r="I8" s="11" t="s">
        <v>28</v>
      </c>
      <c r="J8" s="11" t="s">
        <v>19</v>
      </c>
    </row>
    <row r="9" customFormat="false" ht="24.55" hidden="false" customHeight="false" outlineLevel="0" collapsed="false">
      <c r="A9" s="9" t="s">
        <v>39</v>
      </c>
      <c r="B9" s="9" t="s">
        <v>14</v>
      </c>
      <c r="C9" s="9" t="s">
        <v>15</v>
      </c>
      <c r="D9" s="10" t="n">
        <v>43889</v>
      </c>
      <c r="E9" s="10" t="n">
        <v>43935</v>
      </c>
      <c r="F9" s="11" t="s">
        <v>40</v>
      </c>
      <c r="G9" s="9" t="n">
        <v>30</v>
      </c>
      <c r="H9" s="11" t="s">
        <v>41</v>
      </c>
      <c r="I9" s="11" t="s">
        <v>23</v>
      </c>
      <c r="J9" s="11" t="s">
        <v>42</v>
      </c>
    </row>
    <row r="10" customFormat="false" ht="24.55" hidden="false" customHeight="false" outlineLevel="0" collapsed="false">
      <c r="A10" s="9" t="s">
        <v>43</v>
      </c>
      <c r="B10" s="9" t="s">
        <v>44</v>
      </c>
      <c r="C10" s="9" t="s">
        <v>15</v>
      </c>
      <c r="D10" s="10" t="n">
        <v>43909</v>
      </c>
      <c r="E10" s="10" t="n">
        <v>43935</v>
      </c>
      <c r="F10" s="11" t="s">
        <v>45</v>
      </c>
      <c r="G10" s="9" t="n">
        <v>30</v>
      </c>
      <c r="H10" s="11" t="s">
        <v>46</v>
      </c>
      <c r="I10" s="11" t="s">
        <v>23</v>
      </c>
      <c r="J10" s="11" t="s">
        <v>42</v>
      </c>
    </row>
    <row r="11" customFormat="false" ht="24.55" hidden="false" customHeight="false" outlineLevel="0" collapsed="false">
      <c r="A11" s="9" t="s">
        <v>47</v>
      </c>
      <c r="B11" s="9" t="s">
        <v>35</v>
      </c>
      <c r="C11" s="12" t="s">
        <v>15</v>
      </c>
      <c r="D11" s="10" t="n">
        <v>43909</v>
      </c>
      <c r="E11" s="10" t="n">
        <v>43935</v>
      </c>
      <c r="F11" s="14" t="s">
        <v>48</v>
      </c>
      <c r="G11" s="12" t="n">
        <v>30</v>
      </c>
      <c r="H11" s="14" t="s">
        <v>49</v>
      </c>
      <c r="I11" s="14" t="s">
        <v>23</v>
      </c>
      <c r="J11" s="11" t="s">
        <v>42</v>
      </c>
    </row>
    <row r="12" customFormat="false" ht="35.1" hidden="false" customHeight="false" outlineLevel="0" collapsed="false">
      <c r="A12" s="9" t="s">
        <v>50</v>
      </c>
      <c r="B12" s="9" t="s">
        <v>44</v>
      </c>
      <c r="C12" s="12" t="s">
        <v>15</v>
      </c>
      <c r="D12" s="10" t="n">
        <v>43909</v>
      </c>
      <c r="E12" s="10" t="n">
        <v>43935</v>
      </c>
      <c r="F12" s="14" t="s">
        <v>51</v>
      </c>
      <c r="G12" s="12" t="n">
        <v>34</v>
      </c>
      <c r="H12" s="14" t="s">
        <v>52</v>
      </c>
      <c r="I12" s="14" t="s">
        <v>18</v>
      </c>
      <c r="J12" s="11" t="s">
        <v>42</v>
      </c>
    </row>
    <row r="13" customFormat="false" ht="35.1" hidden="false" customHeight="false" outlineLevel="0" collapsed="false">
      <c r="A13" s="9" t="s">
        <v>53</v>
      </c>
      <c r="B13" s="9" t="s">
        <v>44</v>
      </c>
      <c r="C13" s="12" t="s">
        <v>15</v>
      </c>
      <c r="D13" s="10" t="n">
        <v>43955</v>
      </c>
      <c r="E13" s="10" t="n">
        <v>43980</v>
      </c>
      <c r="F13" s="14" t="s">
        <v>54</v>
      </c>
      <c r="G13" s="12" t="n">
        <v>34</v>
      </c>
      <c r="H13" s="14" t="s">
        <v>55</v>
      </c>
      <c r="I13" s="14" t="s">
        <v>23</v>
      </c>
      <c r="J13" s="11" t="s">
        <v>19</v>
      </c>
    </row>
    <row r="14" customFormat="false" ht="35.1" hidden="false" customHeight="false" outlineLevel="0" collapsed="false">
      <c r="A14" s="9" t="s">
        <v>56</v>
      </c>
      <c r="B14" s="9" t="s">
        <v>44</v>
      </c>
      <c r="C14" s="12" t="s">
        <v>15</v>
      </c>
      <c r="D14" s="10" t="n">
        <v>43963</v>
      </c>
      <c r="E14" s="10" t="n">
        <v>43964</v>
      </c>
      <c r="F14" s="14" t="s">
        <v>57</v>
      </c>
      <c r="G14" s="12" t="n">
        <v>34</v>
      </c>
      <c r="H14" s="14" t="s">
        <v>58</v>
      </c>
      <c r="I14" s="14" t="s">
        <v>23</v>
      </c>
      <c r="J14" s="11" t="s">
        <v>59</v>
      </c>
    </row>
    <row r="15" customFormat="false" ht="35.1" hidden="false" customHeight="false" outlineLevel="0" collapsed="false">
      <c r="A15" s="9" t="s">
        <v>60</v>
      </c>
      <c r="B15" s="9" t="s">
        <v>35</v>
      </c>
      <c r="C15" s="12" t="s">
        <v>15</v>
      </c>
      <c r="D15" s="10" t="n">
        <v>43961</v>
      </c>
      <c r="E15" s="10" t="n">
        <v>43978</v>
      </c>
      <c r="F15" s="11" t="s">
        <v>37</v>
      </c>
      <c r="G15" s="9" t="n">
        <v>34</v>
      </c>
      <c r="H15" s="11" t="s">
        <v>38</v>
      </c>
      <c r="I15" s="14" t="s">
        <v>18</v>
      </c>
      <c r="J15" s="11" t="s">
        <v>61</v>
      </c>
    </row>
    <row r="16" customFormat="false" ht="35.1" hidden="false" customHeight="false" outlineLevel="0" collapsed="false">
      <c r="A16" s="9" t="s">
        <v>62</v>
      </c>
      <c r="B16" s="9" t="s">
        <v>35</v>
      </c>
      <c r="C16" s="12" t="s">
        <v>15</v>
      </c>
      <c r="D16" s="10" t="n">
        <v>43970</v>
      </c>
      <c r="E16" s="10" t="n">
        <v>43976</v>
      </c>
      <c r="F16" s="14" t="s">
        <v>63</v>
      </c>
      <c r="G16" s="12" t="n">
        <v>30</v>
      </c>
      <c r="H16" s="14" t="s">
        <v>64</v>
      </c>
      <c r="I16" s="14" t="s">
        <v>23</v>
      </c>
      <c r="J16" s="14" t="s">
        <v>65</v>
      </c>
    </row>
    <row r="17" customFormat="false" ht="35.1" hidden="false" customHeight="false" outlineLevel="0" collapsed="false">
      <c r="A17" s="9" t="s">
        <v>66</v>
      </c>
      <c r="B17" s="9" t="s">
        <v>44</v>
      </c>
      <c r="C17" s="12" t="s">
        <v>15</v>
      </c>
      <c r="D17" s="10" t="n">
        <v>43976</v>
      </c>
      <c r="E17" s="10" t="n">
        <v>43978</v>
      </c>
      <c r="F17" s="14" t="s">
        <v>67</v>
      </c>
      <c r="G17" s="12" t="n">
        <v>30</v>
      </c>
      <c r="H17" s="14" t="s">
        <v>68</v>
      </c>
      <c r="I17" s="14" t="s">
        <v>23</v>
      </c>
      <c r="J17" s="14" t="s">
        <v>65</v>
      </c>
    </row>
    <row r="18" customFormat="false" ht="46.5" hidden="false" customHeight="false" outlineLevel="0" collapsed="false">
      <c r="A18" s="9" t="s">
        <v>69</v>
      </c>
      <c r="B18" s="9" t="s">
        <v>35</v>
      </c>
      <c r="C18" s="12" t="s">
        <v>15</v>
      </c>
      <c r="D18" s="10" t="n">
        <v>43972</v>
      </c>
      <c r="E18" s="10" t="n">
        <v>43994</v>
      </c>
      <c r="F18" s="14" t="s">
        <v>70</v>
      </c>
      <c r="G18" s="12" t="n">
        <v>65</v>
      </c>
      <c r="H18" s="14" t="s">
        <v>71</v>
      </c>
      <c r="I18" s="14" t="s">
        <v>23</v>
      </c>
      <c r="J18" s="14" t="s">
        <v>19</v>
      </c>
    </row>
    <row r="19" customFormat="false" ht="35.1" hidden="false" customHeight="false" outlineLevel="0" collapsed="false">
      <c r="A19" s="9" t="s">
        <v>72</v>
      </c>
      <c r="B19" s="9" t="s">
        <v>44</v>
      </c>
      <c r="C19" s="12" t="s">
        <v>15</v>
      </c>
      <c r="D19" s="10" t="n">
        <v>43980</v>
      </c>
      <c r="E19" s="10" t="n">
        <v>43992</v>
      </c>
      <c r="F19" s="14" t="s">
        <v>73</v>
      </c>
      <c r="G19" s="12" t="n">
        <v>9</v>
      </c>
      <c r="H19" s="14" t="s">
        <v>74</v>
      </c>
      <c r="I19" s="14" t="s">
        <v>23</v>
      </c>
      <c r="J19" s="14" t="s">
        <v>19</v>
      </c>
    </row>
    <row r="20" customFormat="false" ht="35.1" hidden="false" customHeight="false" outlineLevel="0" collapsed="false">
      <c r="A20" s="9" t="s">
        <v>75</v>
      </c>
      <c r="B20" s="9" t="s">
        <v>14</v>
      </c>
      <c r="C20" s="12" t="s">
        <v>15</v>
      </c>
      <c r="D20" s="10" t="n">
        <v>43999</v>
      </c>
      <c r="E20" s="10" t="n">
        <v>44019</v>
      </c>
      <c r="F20" s="14" t="s">
        <v>76</v>
      </c>
      <c r="G20" s="12" t="n">
        <v>30</v>
      </c>
      <c r="H20" s="14" t="s">
        <v>77</v>
      </c>
      <c r="I20" s="14" t="s">
        <v>18</v>
      </c>
      <c r="J20" s="14" t="s">
        <v>19</v>
      </c>
    </row>
    <row r="21" customFormat="false" ht="46.5" hidden="false" customHeight="false" outlineLevel="0" collapsed="false">
      <c r="A21" s="9" t="s">
        <v>78</v>
      </c>
      <c r="B21" s="9" t="s">
        <v>14</v>
      </c>
      <c r="C21" s="12" t="s">
        <v>79</v>
      </c>
      <c r="D21" s="10" t="n">
        <v>44000</v>
      </c>
      <c r="E21" s="10" t="n">
        <v>44001</v>
      </c>
      <c r="F21" s="14" t="s">
        <v>80</v>
      </c>
      <c r="G21" s="12" t="n">
        <v>11</v>
      </c>
      <c r="H21" s="14" t="s">
        <v>81</v>
      </c>
      <c r="I21" s="14" t="s">
        <v>18</v>
      </c>
      <c r="J21" s="14" t="s">
        <v>82</v>
      </c>
    </row>
    <row r="22" customFormat="false" ht="46.5" hidden="false" customHeight="false" outlineLevel="0" collapsed="false">
      <c r="A22" s="9" t="s">
        <v>83</v>
      </c>
      <c r="B22" s="9" t="s">
        <v>35</v>
      </c>
      <c r="C22" s="12" t="s">
        <v>15</v>
      </c>
      <c r="D22" s="10" t="n">
        <v>44029</v>
      </c>
      <c r="E22" s="10" t="n">
        <v>44033</v>
      </c>
      <c r="F22" s="14" t="s">
        <v>84</v>
      </c>
      <c r="G22" s="12" t="n">
        <v>34</v>
      </c>
      <c r="H22" s="14" t="s">
        <v>85</v>
      </c>
      <c r="I22" s="14" t="s">
        <v>23</v>
      </c>
      <c r="J22" s="14" t="s">
        <v>19</v>
      </c>
    </row>
    <row r="23" customFormat="false" ht="12.8" hidden="false" customHeight="false" outlineLevel="0" collapsed="false">
      <c r="A23" s="9" t="s">
        <v>86</v>
      </c>
      <c r="B23" s="9" t="s">
        <v>14</v>
      </c>
      <c r="C23" s="12" t="s">
        <v>79</v>
      </c>
      <c r="D23" s="10" t="n">
        <v>44043</v>
      </c>
      <c r="E23" s="10" t="n">
        <v>44104</v>
      </c>
      <c r="F23" s="15" t="s">
        <v>87</v>
      </c>
      <c r="G23" s="12" t="n">
        <v>30</v>
      </c>
      <c r="H23" s="14" t="s">
        <v>88</v>
      </c>
      <c r="I23" s="14" t="s">
        <v>28</v>
      </c>
      <c r="J23" s="14" t="s">
        <v>19</v>
      </c>
    </row>
    <row r="24" customFormat="false" ht="24.55" hidden="false" customHeight="false" outlineLevel="0" collapsed="false">
      <c r="A24" s="9" t="s">
        <v>89</v>
      </c>
      <c r="B24" s="9" t="s">
        <v>14</v>
      </c>
      <c r="C24" s="12" t="s">
        <v>15</v>
      </c>
      <c r="D24" s="10" t="n">
        <v>44048</v>
      </c>
      <c r="E24" s="10" t="n">
        <v>44071</v>
      </c>
      <c r="F24" s="14" t="s">
        <v>90</v>
      </c>
      <c r="G24" s="12" t="n">
        <v>32</v>
      </c>
      <c r="H24" s="14" t="s">
        <v>91</v>
      </c>
      <c r="I24" s="14" t="s">
        <v>23</v>
      </c>
      <c r="J24" s="14" t="s">
        <v>19</v>
      </c>
    </row>
    <row r="25" customFormat="false" ht="24.55" hidden="false" customHeight="false" outlineLevel="0" collapsed="false">
      <c r="A25" s="9" t="s">
        <v>92</v>
      </c>
      <c r="B25" s="9" t="s">
        <v>14</v>
      </c>
      <c r="C25" s="12" t="s">
        <v>15</v>
      </c>
      <c r="D25" s="10" t="n">
        <v>44069</v>
      </c>
      <c r="E25" s="10" t="n">
        <v>44082</v>
      </c>
      <c r="F25" s="14" t="s">
        <v>93</v>
      </c>
      <c r="G25" s="12" t="n">
        <v>30</v>
      </c>
      <c r="H25" s="14" t="s">
        <v>94</v>
      </c>
      <c r="I25" s="14" t="s">
        <v>23</v>
      </c>
      <c r="J25" s="14" t="s">
        <v>19</v>
      </c>
    </row>
    <row r="26" customFormat="false" ht="35.1" hidden="false" customHeight="false" outlineLevel="0" collapsed="false">
      <c r="A26" s="9" t="s">
        <v>95</v>
      </c>
      <c r="B26" s="9" t="s">
        <v>35</v>
      </c>
      <c r="C26" s="12" t="s">
        <v>15</v>
      </c>
      <c r="D26" s="10" t="n">
        <v>44081</v>
      </c>
      <c r="E26" s="10" t="n">
        <v>44083</v>
      </c>
      <c r="F26" s="14" t="s">
        <v>96</v>
      </c>
      <c r="G26" s="12" t="n">
        <v>9</v>
      </c>
      <c r="H26" s="14" t="s">
        <v>97</v>
      </c>
      <c r="I26" s="14" t="s">
        <v>23</v>
      </c>
      <c r="J26" s="16" t="s">
        <v>19</v>
      </c>
    </row>
    <row r="27" customFormat="false" ht="69.35" hidden="false" customHeight="false" outlineLevel="0" collapsed="false">
      <c r="A27" s="9" t="s">
        <v>98</v>
      </c>
      <c r="B27" s="9" t="s">
        <v>35</v>
      </c>
      <c r="C27" s="12" t="s">
        <v>15</v>
      </c>
      <c r="D27" s="10" t="n">
        <v>44083</v>
      </c>
      <c r="E27" s="10" t="n">
        <v>44085</v>
      </c>
      <c r="F27" s="14" t="s">
        <v>99</v>
      </c>
      <c r="G27" s="12" t="n">
        <v>11</v>
      </c>
      <c r="H27" s="14" t="s">
        <v>100</v>
      </c>
      <c r="I27" s="14" t="s">
        <v>23</v>
      </c>
      <c r="J27" s="16" t="s">
        <v>82</v>
      </c>
    </row>
    <row r="28" customFormat="false" ht="35.1" hidden="false" customHeight="false" outlineLevel="0" collapsed="false">
      <c r="A28" s="9" t="s">
        <v>101</v>
      </c>
      <c r="B28" s="9" t="s">
        <v>35</v>
      </c>
      <c r="C28" s="12" t="s">
        <v>15</v>
      </c>
      <c r="D28" s="10" t="n">
        <v>44131</v>
      </c>
      <c r="E28" s="10" t="n">
        <v>44147</v>
      </c>
      <c r="F28" s="14" t="s">
        <v>102</v>
      </c>
      <c r="G28" s="12" t="n">
        <v>34</v>
      </c>
      <c r="H28" s="14" t="s">
        <v>103</v>
      </c>
      <c r="I28" s="14" t="s">
        <v>23</v>
      </c>
      <c r="J28" s="16" t="s">
        <v>82</v>
      </c>
    </row>
    <row r="29" customFormat="false" ht="45.85" hidden="false" customHeight="false" outlineLevel="0" collapsed="false">
      <c r="A29" s="9" t="s">
        <v>104</v>
      </c>
      <c r="B29" s="9" t="s">
        <v>14</v>
      </c>
      <c r="C29" s="12" t="s">
        <v>79</v>
      </c>
      <c r="D29" s="10" t="n">
        <v>44134</v>
      </c>
      <c r="E29" s="10" t="n">
        <v>44195</v>
      </c>
      <c r="F29" s="14" t="s">
        <v>105</v>
      </c>
      <c r="G29" s="12" t="n">
        <v>31</v>
      </c>
      <c r="H29" s="14" t="s">
        <v>106</v>
      </c>
      <c r="I29" s="14" t="s">
        <v>28</v>
      </c>
      <c r="J29" s="16" t="s">
        <v>107</v>
      </c>
    </row>
    <row r="30" customFormat="false" ht="12.8" hidden="false" customHeight="false" outlineLevel="0" collapsed="false">
      <c r="A30" s="9" t="s">
        <v>108</v>
      </c>
      <c r="B30" s="9" t="s">
        <v>14</v>
      </c>
      <c r="C30" s="12" t="s">
        <v>15</v>
      </c>
      <c r="D30" s="10" t="n">
        <v>44134</v>
      </c>
      <c r="E30" s="10" t="n">
        <v>44148</v>
      </c>
      <c r="F30" s="14" t="s">
        <v>109</v>
      </c>
      <c r="G30" s="12" t="n">
        <v>30</v>
      </c>
      <c r="H30" s="14" t="s">
        <v>110</v>
      </c>
      <c r="I30" s="14" t="s">
        <v>23</v>
      </c>
      <c r="J30" s="16" t="s">
        <v>19</v>
      </c>
    </row>
    <row r="31" customFormat="false" ht="57.9" hidden="false" customHeight="false" outlineLevel="0" collapsed="false">
      <c r="A31" s="9" t="s">
        <v>111</v>
      </c>
      <c r="B31" s="9" t="s">
        <v>35</v>
      </c>
      <c r="C31" s="12" t="s">
        <v>15</v>
      </c>
      <c r="D31" s="10" t="n">
        <v>44173</v>
      </c>
      <c r="E31" s="10" t="n">
        <v>44180</v>
      </c>
      <c r="F31" s="14" t="s">
        <v>112</v>
      </c>
      <c r="G31" s="12" t="n">
        <v>9</v>
      </c>
      <c r="H31" s="14" t="s">
        <v>113</v>
      </c>
      <c r="I31" s="14" t="s">
        <v>23</v>
      </c>
      <c r="J31" s="16" t="s">
        <v>114</v>
      </c>
    </row>
    <row r="56" customFormat="false" ht="12.8" hidden="false" customHeight="false" outlineLevel="0" collapsed="false">
      <c r="H56" s="3"/>
      <c r="I56" s="3"/>
    </row>
  </sheetData>
  <autoFilter ref="A3:J27"/>
  <mergeCells count="1">
    <mergeCell ref="A2:J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E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8" activeCellId="0" sqref="C8"/>
    </sheetView>
  </sheetViews>
  <sheetFormatPr defaultRowHeight="12.8" zeroHeight="false" outlineLevelRow="0" outlineLevelCol="0"/>
  <cols>
    <col collapsed="false" customWidth="true" hidden="false" outlineLevel="0" max="1" min="1" style="17" width="14.06"/>
    <col collapsed="false" customWidth="false" hidden="false" outlineLevel="0" max="3" min="2" style="18" width="11.52"/>
    <col collapsed="false" customWidth="true" hidden="false" outlineLevel="0" max="4" min="4" style="18" width="16.53"/>
    <col collapsed="false" customWidth="true" hidden="false" outlineLevel="0" max="5" min="5" style="18" width="14.69"/>
    <col collapsed="false" customWidth="true" hidden="false" outlineLevel="0" max="6" min="6" style="17" width="15.85"/>
    <col collapsed="false" customWidth="false" hidden="false" outlineLevel="0" max="1025" min="7" style="17" width="11.52"/>
  </cols>
  <sheetData>
    <row r="3" customFormat="false" ht="12.8" hidden="false" customHeight="false" outlineLevel="0" collapsed="false">
      <c r="A3" s="19" t="s">
        <v>115</v>
      </c>
      <c r="B3" s="20" t="s">
        <v>116</v>
      </c>
      <c r="C3" s="21"/>
      <c r="D3" s="21"/>
      <c r="E3" s="22"/>
    </row>
    <row r="4" customFormat="false" ht="24.55" hidden="false" customHeight="false" outlineLevel="0" collapsed="false">
      <c r="A4" s="23" t="s">
        <v>4</v>
      </c>
      <c r="B4" s="24" t="s">
        <v>28</v>
      </c>
      <c r="C4" s="25" t="s">
        <v>23</v>
      </c>
      <c r="D4" s="25" t="s">
        <v>18</v>
      </c>
      <c r="E4" s="26" t="s">
        <v>117</v>
      </c>
    </row>
    <row r="5" customFormat="false" ht="12.8" hidden="false" customHeight="false" outlineLevel="0" collapsed="false">
      <c r="A5" s="27" t="s">
        <v>14</v>
      </c>
      <c r="B5" s="28" t="n">
        <v>2</v>
      </c>
      <c r="C5" s="29" t="n">
        <v>5</v>
      </c>
      <c r="D5" s="30" t="n">
        <v>3</v>
      </c>
      <c r="E5" s="31" t="n">
        <v>10</v>
      </c>
    </row>
    <row r="6" customFormat="false" ht="12.8" hidden="false" customHeight="false" outlineLevel="0" collapsed="false">
      <c r="A6" s="32" t="s">
        <v>25</v>
      </c>
      <c r="B6" s="33" t="n">
        <v>1</v>
      </c>
      <c r="C6" s="34"/>
      <c r="D6" s="35"/>
      <c r="E6" s="36" t="n">
        <v>1</v>
      </c>
    </row>
    <row r="7" customFormat="false" ht="12.8" hidden="false" customHeight="false" outlineLevel="0" collapsed="false">
      <c r="A7" s="32" t="s">
        <v>44</v>
      </c>
      <c r="B7" s="37"/>
      <c r="C7" s="38" t="n">
        <v>5</v>
      </c>
      <c r="D7" s="39" t="n">
        <v>1</v>
      </c>
      <c r="E7" s="36" t="n">
        <v>6</v>
      </c>
    </row>
    <row r="8" customFormat="false" ht="12.8" hidden="false" customHeight="false" outlineLevel="0" collapsed="false">
      <c r="A8" s="32" t="s">
        <v>35</v>
      </c>
      <c r="B8" s="40" t="n">
        <v>1</v>
      </c>
      <c r="C8" s="41" t="n">
        <v>8</v>
      </c>
      <c r="D8" s="42" t="n">
        <v>1</v>
      </c>
      <c r="E8" s="43" t="n">
        <v>10</v>
      </c>
    </row>
    <row r="9" customFormat="false" ht="12.8" hidden="false" customHeight="false" outlineLevel="0" collapsed="false">
      <c r="A9" s="44" t="s">
        <v>117</v>
      </c>
      <c r="B9" s="45" t="n">
        <v>4</v>
      </c>
      <c r="C9" s="46" t="n">
        <v>18</v>
      </c>
      <c r="D9" s="47" t="n">
        <v>5</v>
      </c>
      <c r="E9" s="48" t="n">
        <v>27</v>
      </c>
    </row>
    <row r="12" customFormat="false" ht="35.1" hidden="false" customHeight="false" outlineLevel="0" collapsed="false">
      <c r="A12" s="49"/>
      <c r="B12" s="12" t="s">
        <v>23</v>
      </c>
      <c r="C12" s="50" t="s">
        <v>18</v>
      </c>
      <c r="D12" s="50" t="s">
        <v>28</v>
      </c>
      <c r="E12" s="12" t="s">
        <v>118</v>
      </c>
    </row>
    <row r="13" customFormat="false" ht="12.8" hidden="false" customHeight="false" outlineLevel="0" collapsed="false">
      <c r="A13" s="49" t="s">
        <v>35</v>
      </c>
      <c r="B13" s="12" t="n">
        <f aca="false">SUM(C6:C8)</f>
        <v>13</v>
      </c>
      <c r="C13" s="12" t="n">
        <f aca="false">SUM(D6:D8)</f>
        <v>2</v>
      </c>
      <c r="D13" s="12" t="n">
        <f aca="false">SUM(B6:B8)</f>
        <v>2</v>
      </c>
      <c r="E13" s="12" t="n">
        <f aca="false">SUM(B13:D13)</f>
        <v>17</v>
      </c>
    </row>
    <row r="14" customFormat="false" ht="12.8" hidden="false" customHeight="false" outlineLevel="0" collapsed="false">
      <c r="A14" s="49" t="s">
        <v>14</v>
      </c>
      <c r="B14" s="12" t="n">
        <f aca="false">C5</f>
        <v>5</v>
      </c>
      <c r="C14" s="12" t="n">
        <f aca="false">D5</f>
        <v>3</v>
      </c>
      <c r="D14" s="12" t="n">
        <f aca="false">B5</f>
        <v>2</v>
      </c>
      <c r="E14" s="12" t="n">
        <f aca="false">SUM(B14:D14)</f>
        <v>10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LibreOffice/6.1.6.3.M15$Windows_X86_64 LibreOffice_project/95438ce04607f41c3e15ad262432388b710622b2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2021-01-09T16:12:08Z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